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USER\Quantamental Dropbox\Rafael Lavrado\Risk_Expert\Risk_Expert\"/>
    </mc:Choice>
  </mc:AlternateContent>
  <xr:revisionPtr revIDLastSave="0" documentId="13_ncr:1_{A154DDFD-66FB-4C96-BCAA-17BF2173C29F}" xr6:coauthVersionLast="45" xr6:coauthVersionMax="45" xr10:uidLastSave="{00000000-0000-0000-0000-000000000000}"/>
  <bookViews>
    <workbookView xWindow="-108" yWindow="-108" windowWidth="23256" windowHeight="13176" xr2:uid="{00000000-000D-0000-FFFF-FFFF00000000}"/>
  </bookViews>
  <sheets>
    <sheet name="Volatilidade" sheetId="1" r:id="rId1"/>
    <sheet name="Exemplos" sheetId="2" r:id="rId2"/>
    <sheet name="Rolling_Volatilidade" sheetId="3" r:id="rId3"/>
  </sheets>
  <definedNames>
    <definedName name="Data">OFFSET(Rolling_Volatilidade!$A$2,Rolling_Volatilidade!$G$1,0,COUNT(Rolling_Volatilidade!$A:$A)-Rolling_Volatilidade!$G$1)</definedName>
    <definedName name="Rolling_Vol">OFFSET(Rolling_Volatilidade!$D$2,Rolling_Volatilidade!$G$1,0,COUNT(Rolling_Volatilidade!$A:$A)-Rolling_Volatilidade!$G$1)</definedName>
    <definedName name="Vol_Amostra">OFFSET(Rolling_Volatilidade!$E$2,Rolling_Volatilidade!$G$1,0,COUNT(Rolling_Volatilidade!$A:$A)-Rolling_Volatilidade!$G$1)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" i="3" l="1"/>
  <c r="D22" i="3"/>
  <c r="E22" i="3" s="1"/>
  <c r="D23" i="3"/>
  <c r="E23" i="3" s="1"/>
  <c r="D24" i="3"/>
  <c r="E24" i="3" s="1"/>
  <c r="D25" i="3"/>
  <c r="E25" i="3" s="1"/>
  <c r="D26" i="3"/>
  <c r="E26" i="3" s="1"/>
  <c r="D27" i="3"/>
  <c r="E27" i="3" s="1"/>
  <c r="D28" i="3"/>
  <c r="E28" i="3" s="1"/>
  <c r="D29" i="3"/>
  <c r="E29" i="3" s="1"/>
  <c r="D30" i="3"/>
  <c r="E30" i="3" s="1"/>
  <c r="D31" i="3"/>
  <c r="E31" i="3" s="1"/>
  <c r="D32" i="3"/>
  <c r="E32" i="3" s="1"/>
  <c r="D33" i="3"/>
  <c r="E33" i="3" s="1"/>
  <c r="D34" i="3"/>
  <c r="E34" i="3" s="1"/>
  <c r="D35" i="3"/>
  <c r="E35" i="3" s="1"/>
  <c r="D36" i="3"/>
  <c r="E36" i="3" s="1"/>
  <c r="D37" i="3"/>
  <c r="E37" i="3" s="1"/>
  <c r="D38" i="3"/>
  <c r="E38" i="3" s="1"/>
  <c r="D39" i="3"/>
  <c r="E39" i="3" s="1"/>
  <c r="D40" i="3"/>
  <c r="E40" i="3" s="1"/>
  <c r="D41" i="3"/>
  <c r="E41" i="3" s="1"/>
  <c r="D42" i="3"/>
  <c r="E42" i="3" s="1"/>
  <c r="D43" i="3"/>
  <c r="E43" i="3" s="1"/>
  <c r="D44" i="3"/>
  <c r="E44" i="3" s="1"/>
  <c r="D45" i="3"/>
  <c r="E45" i="3" s="1"/>
  <c r="D46" i="3"/>
  <c r="E46" i="3" s="1"/>
  <c r="D47" i="3"/>
  <c r="E47" i="3" s="1"/>
  <c r="D48" i="3"/>
  <c r="E48" i="3" s="1"/>
  <c r="D49" i="3"/>
  <c r="E49" i="3" s="1"/>
  <c r="D50" i="3"/>
  <c r="E50" i="3" s="1"/>
  <c r="D51" i="3"/>
  <c r="E51" i="3" s="1"/>
  <c r="D52" i="3"/>
  <c r="E52" i="3" s="1"/>
  <c r="D53" i="3"/>
  <c r="E53" i="3" s="1"/>
  <c r="D54" i="3"/>
  <c r="E54" i="3" s="1"/>
  <c r="D55" i="3"/>
  <c r="E55" i="3" s="1"/>
  <c r="D56" i="3"/>
  <c r="E56" i="3" s="1"/>
  <c r="D57" i="3"/>
  <c r="E57" i="3" s="1"/>
  <c r="D58" i="3"/>
  <c r="E58" i="3" s="1"/>
  <c r="D59" i="3"/>
  <c r="E59" i="3" s="1"/>
  <c r="D60" i="3"/>
  <c r="E60" i="3" s="1"/>
  <c r="D61" i="3"/>
  <c r="E61" i="3" s="1"/>
  <c r="D62" i="3"/>
  <c r="E62" i="3" s="1"/>
  <c r="D63" i="3"/>
  <c r="E63" i="3" s="1"/>
  <c r="D64" i="3"/>
  <c r="E64" i="3" s="1"/>
  <c r="D65" i="3"/>
  <c r="E65" i="3" s="1"/>
  <c r="D66" i="3"/>
  <c r="E66" i="3" s="1"/>
  <c r="D67" i="3"/>
  <c r="E67" i="3" s="1"/>
  <c r="D68" i="3"/>
  <c r="E68" i="3" s="1"/>
  <c r="D69" i="3"/>
  <c r="E69" i="3" s="1"/>
  <c r="D70" i="3"/>
  <c r="E70" i="3" s="1"/>
  <c r="D71" i="3"/>
  <c r="E71" i="3" s="1"/>
  <c r="D72" i="3"/>
  <c r="E72" i="3" s="1"/>
  <c r="D73" i="3"/>
  <c r="E73" i="3" s="1"/>
  <c r="D74" i="3"/>
  <c r="E74" i="3" s="1"/>
  <c r="D75" i="3"/>
  <c r="E75" i="3" s="1"/>
  <c r="D76" i="3"/>
  <c r="E76" i="3" s="1"/>
  <c r="D77" i="3"/>
  <c r="E77" i="3" s="1"/>
  <c r="D78" i="3"/>
  <c r="E78" i="3" s="1"/>
  <c r="D79" i="3"/>
  <c r="E79" i="3" s="1"/>
  <c r="D80" i="3"/>
  <c r="E80" i="3" s="1"/>
  <c r="D81" i="3"/>
  <c r="E81" i="3" s="1"/>
  <c r="D82" i="3"/>
  <c r="E82" i="3" s="1"/>
  <c r="D83" i="3"/>
  <c r="E83" i="3" s="1"/>
  <c r="D84" i="3"/>
  <c r="E84" i="3" s="1"/>
  <c r="D85" i="3"/>
  <c r="E85" i="3" s="1"/>
  <c r="D86" i="3"/>
  <c r="E86" i="3" s="1"/>
  <c r="D87" i="3"/>
  <c r="E87" i="3" s="1"/>
  <c r="D88" i="3"/>
  <c r="E88" i="3" s="1"/>
  <c r="D89" i="3"/>
  <c r="E89" i="3" s="1"/>
  <c r="D90" i="3"/>
  <c r="E90" i="3" s="1"/>
  <c r="D91" i="3"/>
  <c r="E91" i="3" s="1"/>
  <c r="D92" i="3"/>
  <c r="E92" i="3" s="1"/>
  <c r="D93" i="3"/>
  <c r="E93" i="3" s="1"/>
  <c r="D94" i="3"/>
  <c r="E94" i="3" s="1"/>
  <c r="D95" i="3"/>
  <c r="E95" i="3" s="1"/>
  <c r="D96" i="3"/>
  <c r="E96" i="3" s="1"/>
  <c r="D97" i="3"/>
  <c r="E97" i="3" s="1"/>
  <c r="D98" i="3"/>
  <c r="E98" i="3" s="1"/>
  <c r="D99" i="3"/>
  <c r="E99" i="3" s="1"/>
  <c r="D100" i="3"/>
  <c r="E100" i="3" s="1"/>
  <c r="D101" i="3"/>
  <c r="E101" i="3" s="1"/>
  <c r="D102" i="3"/>
  <c r="E102" i="3" s="1"/>
  <c r="D103" i="3"/>
  <c r="E103" i="3" s="1"/>
  <c r="D104" i="3"/>
  <c r="E104" i="3" s="1"/>
  <c r="D105" i="3"/>
  <c r="E105" i="3" s="1"/>
  <c r="D106" i="3"/>
  <c r="E106" i="3" s="1"/>
  <c r="D107" i="3"/>
  <c r="E107" i="3" s="1"/>
  <c r="D108" i="3"/>
  <c r="E108" i="3" s="1"/>
  <c r="D109" i="3"/>
  <c r="E109" i="3" s="1"/>
  <c r="D110" i="3"/>
  <c r="E110" i="3" s="1"/>
  <c r="D111" i="3"/>
  <c r="E111" i="3" s="1"/>
  <c r="D112" i="3"/>
  <c r="E112" i="3" s="1"/>
  <c r="D113" i="3"/>
  <c r="E113" i="3" s="1"/>
  <c r="D114" i="3"/>
  <c r="E114" i="3" s="1"/>
  <c r="D115" i="3"/>
  <c r="E115" i="3" s="1"/>
  <c r="D116" i="3"/>
  <c r="E116" i="3" s="1"/>
  <c r="D117" i="3"/>
  <c r="E117" i="3" s="1"/>
  <c r="D118" i="3"/>
  <c r="E118" i="3" s="1"/>
  <c r="D119" i="3"/>
  <c r="E119" i="3" s="1"/>
  <c r="D120" i="3"/>
  <c r="E120" i="3" s="1"/>
  <c r="D121" i="3"/>
  <c r="E121" i="3" s="1"/>
  <c r="D122" i="3"/>
  <c r="E122" i="3" s="1"/>
  <c r="D123" i="3"/>
  <c r="E123" i="3" s="1"/>
  <c r="D124" i="3"/>
  <c r="E124" i="3" s="1"/>
  <c r="D125" i="3"/>
  <c r="E125" i="3" s="1"/>
  <c r="D126" i="3"/>
  <c r="E126" i="3" s="1"/>
  <c r="D127" i="3"/>
  <c r="E127" i="3" s="1"/>
  <c r="D128" i="3"/>
  <c r="E128" i="3" s="1"/>
  <c r="D129" i="3"/>
  <c r="E129" i="3" s="1"/>
  <c r="D130" i="3"/>
  <c r="E130" i="3" s="1"/>
  <c r="D131" i="3"/>
  <c r="E131" i="3" s="1"/>
  <c r="D132" i="3"/>
  <c r="E132" i="3" s="1"/>
  <c r="D133" i="3"/>
  <c r="E133" i="3" s="1"/>
  <c r="D134" i="3"/>
  <c r="E134" i="3" s="1"/>
  <c r="D135" i="3"/>
  <c r="E135" i="3" s="1"/>
  <c r="D136" i="3"/>
  <c r="E136" i="3" s="1"/>
  <c r="D137" i="3"/>
  <c r="E137" i="3" s="1"/>
  <c r="D138" i="3"/>
  <c r="E138" i="3" s="1"/>
  <c r="D139" i="3"/>
  <c r="E139" i="3" s="1"/>
  <c r="D140" i="3"/>
  <c r="E140" i="3" s="1"/>
  <c r="D141" i="3"/>
  <c r="E141" i="3" s="1"/>
  <c r="D142" i="3"/>
  <c r="E142" i="3" s="1"/>
  <c r="D143" i="3"/>
  <c r="E143" i="3" s="1"/>
  <c r="D144" i="3"/>
  <c r="E144" i="3" s="1"/>
  <c r="D145" i="3"/>
  <c r="E145" i="3" s="1"/>
  <c r="D146" i="3"/>
  <c r="E146" i="3" s="1"/>
  <c r="D147" i="3"/>
  <c r="E147" i="3" s="1"/>
  <c r="D148" i="3"/>
  <c r="E148" i="3" s="1"/>
  <c r="D149" i="3"/>
  <c r="E149" i="3" s="1"/>
  <c r="D150" i="3"/>
  <c r="E150" i="3" s="1"/>
  <c r="D151" i="3"/>
  <c r="E151" i="3" s="1"/>
  <c r="D152" i="3"/>
  <c r="E152" i="3" s="1"/>
  <c r="D153" i="3"/>
  <c r="E153" i="3" s="1"/>
  <c r="D154" i="3"/>
  <c r="E154" i="3" s="1"/>
  <c r="D155" i="3"/>
  <c r="E155" i="3" s="1"/>
  <c r="D156" i="3"/>
  <c r="E156" i="3" s="1"/>
  <c r="D157" i="3"/>
  <c r="E157" i="3" s="1"/>
  <c r="D158" i="3"/>
  <c r="E158" i="3" s="1"/>
  <c r="D159" i="3"/>
  <c r="E159" i="3" s="1"/>
  <c r="D160" i="3"/>
  <c r="E160" i="3" s="1"/>
  <c r="D161" i="3"/>
  <c r="E161" i="3" s="1"/>
  <c r="D162" i="3"/>
  <c r="E162" i="3" s="1"/>
  <c r="D163" i="3"/>
  <c r="E163" i="3" s="1"/>
  <c r="D164" i="3"/>
  <c r="E164" i="3" s="1"/>
  <c r="D165" i="3"/>
  <c r="E165" i="3" s="1"/>
  <c r="D166" i="3"/>
  <c r="E166" i="3" s="1"/>
  <c r="D167" i="3"/>
  <c r="E167" i="3" s="1"/>
  <c r="D168" i="3"/>
  <c r="E168" i="3" s="1"/>
  <c r="D169" i="3"/>
  <c r="E169" i="3" s="1"/>
  <c r="D170" i="3"/>
  <c r="E170" i="3" s="1"/>
  <c r="D171" i="3"/>
  <c r="E171" i="3" s="1"/>
  <c r="D172" i="3"/>
  <c r="E172" i="3" s="1"/>
  <c r="D173" i="3"/>
  <c r="E173" i="3" s="1"/>
  <c r="D174" i="3"/>
  <c r="E174" i="3" s="1"/>
  <c r="D175" i="3"/>
  <c r="E175" i="3" s="1"/>
  <c r="D176" i="3"/>
  <c r="E176" i="3" s="1"/>
  <c r="D177" i="3"/>
  <c r="E177" i="3" s="1"/>
  <c r="D178" i="3"/>
  <c r="E178" i="3" s="1"/>
  <c r="D179" i="3"/>
  <c r="E179" i="3" s="1"/>
  <c r="D180" i="3"/>
  <c r="E180" i="3" s="1"/>
  <c r="D181" i="3"/>
  <c r="E181" i="3" s="1"/>
  <c r="D182" i="3"/>
  <c r="E182" i="3" s="1"/>
  <c r="D183" i="3"/>
  <c r="E183" i="3" s="1"/>
  <c r="D184" i="3"/>
  <c r="E184" i="3" s="1"/>
  <c r="D185" i="3"/>
  <c r="E185" i="3" s="1"/>
  <c r="D186" i="3"/>
  <c r="E186" i="3" s="1"/>
  <c r="D187" i="3"/>
  <c r="E187" i="3" s="1"/>
  <c r="D188" i="3"/>
  <c r="E188" i="3" s="1"/>
  <c r="D189" i="3"/>
  <c r="E189" i="3" s="1"/>
  <c r="D190" i="3"/>
  <c r="E190" i="3" s="1"/>
  <c r="D191" i="3"/>
  <c r="E191" i="3" s="1"/>
  <c r="D192" i="3"/>
  <c r="E192" i="3" s="1"/>
  <c r="D193" i="3"/>
  <c r="E193" i="3" s="1"/>
  <c r="D194" i="3"/>
  <c r="E194" i="3" s="1"/>
  <c r="D195" i="3"/>
  <c r="E195" i="3" s="1"/>
  <c r="D196" i="3"/>
  <c r="E196" i="3" s="1"/>
  <c r="D197" i="3"/>
  <c r="E197" i="3" s="1"/>
  <c r="D198" i="3"/>
  <c r="E198" i="3" s="1"/>
  <c r="D199" i="3"/>
  <c r="E199" i="3" s="1"/>
  <c r="D200" i="3"/>
  <c r="E200" i="3" s="1"/>
  <c r="D201" i="3"/>
  <c r="E201" i="3" s="1"/>
  <c r="D202" i="3"/>
  <c r="E202" i="3" s="1"/>
  <c r="D203" i="3"/>
  <c r="E203" i="3" s="1"/>
  <c r="D204" i="3"/>
  <c r="E204" i="3" s="1"/>
  <c r="D205" i="3"/>
  <c r="E205" i="3" s="1"/>
  <c r="D206" i="3"/>
  <c r="E206" i="3" s="1"/>
  <c r="D207" i="3"/>
  <c r="E207" i="3" s="1"/>
  <c r="D208" i="3"/>
  <c r="E208" i="3" s="1"/>
  <c r="D209" i="3"/>
  <c r="E209" i="3" s="1"/>
  <c r="D210" i="3"/>
  <c r="E210" i="3" s="1"/>
  <c r="D211" i="3"/>
  <c r="E211" i="3" s="1"/>
  <c r="D212" i="3"/>
  <c r="E212" i="3" s="1"/>
  <c r="D213" i="3"/>
  <c r="E213" i="3" s="1"/>
  <c r="D214" i="3"/>
  <c r="E214" i="3" s="1"/>
  <c r="D215" i="3"/>
  <c r="E215" i="3" s="1"/>
  <c r="D216" i="3"/>
  <c r="E216" i="3" s="1"/>
  <c r="D217" i="3"/>
  <c r="E217" i="3" s="1"/>
  <c r="D218" i="3"/>
  <c r="E218" i="3" s="1"/>
  <c r="D219" i="3"/>
  <c r="E219" i="3" s="1"/>
  <c r="D220" i="3"/>
  <c r="E220" i="3" s="1"/>
  <c r="D221" i="3"/>
  <c r="E221" i="3" s="1"/>
  <c r="D222" i="3"/>
  <c r="E222" i="3" s="1"/>
  <c r="D223" i="3"/>
  <c r="E223" i="3" s="1"/>
  <c r="D224" i="3"/>
  <c r="E224" i="3" s="1"/>
  <c r="D225" i="3"/>
  <c r="E225" i="3" s="1"/>
  <c r="D226" i="3"/>
  <c r="E226" i="3" s="1"/>
  <c r="D227" i="3"/>
  <c r="E227" i="3" s="1"/>
  <c r="D228" i="3"/>
  <c r="E228" i="3" s="1"/>
  <c r="D229" i="3"/>
  <c r="E229" i="3" s="1"/>
  <c r="D230" i="3"/>
  <c r="E230" i="3" s="1"/>
  <c r="D231" i="3"/>
  <c r="E231" i="3" s="1"/>
  <c r="D232" i="3"/>
  <c r="E232" i="3" s="1"/>
  <c r="D233" i="3"/>
  <c r="E233" i="3" s="1"/>
  <c r="D234" i="3"/>
  <c r="E234" i="3" s="1"/>
  <c r="D235" i="3"/>
  <c r="E235" i="3" s="1"/>
  <c r="D236" i="3"/>
  <c r="E236" i="3" s="1"/>
  <c r="D237" i="3"/>
  <c r="E237" i="3" s="1"/>
  <c r="D238" i="3"/>
  <c r="E238" i="3" s="1"/>
  <c r="D239" i="3"/>
  <c r="E239" i="3" s="1"/>
  <c r="D240" i="3"/>
  <c r="E240" i="3" s="1"/>
  <c r="D241" i="3"/>
  <c r="E241" i="3" s="1"/>
  <c r="D242" i="3"/>
  <c r="E242" i="3" s="1"/>
  <c r="D243" i="3"/>
  <c r="E243" i="3" s="1"/>
  <c r="D244" i="3"/>
  <c r="E244" i="3" s="1"/>
  <c r="D245" i="3"/>
  <c r="E245" i="3" s="1"/>
  <c r="D246" i="3"/>
  <c r="E246" i="3" s="1"/>
  <c r="D247" i="3"/>
  <c r="E247" i="3" s="1"/>
  <c r="D248" i="3"/>
  <c r="E248" i="3" s="1"/>
  <c r="D249" i="3"/>
  <c r="E249" i="3" s="1"/>
  <c r="D250" i="3"/>
  <c r="E250" i="3" s="1"/>
  <c r="D251" i="3"/>
  <c r="E251" i="3" s="1"/>
  <c r="D252" i="3"/>
  <c r="E252" i="3" s="1"/>
  <c r="D253" i="3"/>
  <c r="E253" i="3" s="1"/>
  <c r="D254" i="3"/>
  <c r="E254" i="3" s="1"/>
  <c r="D255" i="3"/>
  <c r="E255" i="3" s="1"/>
  <c r="D256" i="3"/>
  <c r="E256" i="3" s="1"/>
  <c r="D257" i="3"/>
  <c r="E257" i="3" s="1"/>
  <c r="D258" i="3"/>
  <c r="E258" i="3" s="1"/>
  <c r="D259" i="3"/>
  <c r="E259" i="3" s="1"/>
  <c r="D260" i="3"/>
  <c r="E260" i="3" s="1"/>
  <c r="D261" i="3"/>
  <c r="E261" i="3" s="1"/>
  <c r="D262" i="3"/>
  <c r="E262" i="3" s="1"/>
  <c r="D263" i="3"/>
  <c r="E263" i="3" s="1"/>
  <c r="D264" i="3"/>
  <c r="E264" i="3" s="1"/>
  <c r="D265" i="3"/>
  <c r="E265" i="3" s="1"/>
  <c r="D266" i="3"/>
  <c r="E266" i="3" s="1"/>
  <c r="D267" i="3"/>
  <c r="E267" i="3" s="1"/>
  <c r="D268" i="3"/>
  <c r="E268" i="3" s="1"/>
  <c r="D269" i="3"/>
  <c r="E269" i="3" s="1"/>
  <c r="D270" i="3"/>
  <c r="E270" i="3" s="1"/>
  <c r="D271" i="3"/>
  <c r="E271" i="3" s="1"/>
  <c r="D272" i="3"/>
  <c r="E272" i="3" s="1"/>
  <c r="D273" i="3"/>
  <c r="E273" i="3" s="1"/>
  <c r="D274" i="3"/>
  <c r="E274" i="3" s="1"/>
  <c r="D275" i="3"/>
  <c r="E275" i="3" s="1"/>
  <c r="D276" i="3"/>
  <c r="E276" i="3" s="1"/>
  <c r="D277" i="3"/>
  <c r="E277" i="3" s="1"/>
  <c r="D278" i="3"/>
  <c r="E278" i="3" s="1"/>
  <c r="D279" i="3"/>
  <c r="E279" i="3" s="1"/>
  <c r="D280" i="3"/>
  <c r="E280" i="3" s="1"/>
  <c r="D281" i="3"/>
  <c r="E281" i="3" s="1"/>
  <c r="D282" i="3"/>
  <c r="E282" i="3" s="1"/>
  <c r="D283" i="3"/>
  <c r="E283" i="3" s="1"/>
  <c r="D284" i="3"/>
  <c r="E284" i="3" s="1"/>
  <c r="D285" i="3"/>
  <c r="E285" i="3" s="1"/>
  <c r="D286" i="3"/>
  <c r="E286" i="3" s="1"/>
  <c r="D287" i="3"/>
  <c r="E287" i="3" s="1"/>
  <c r="D288" i="3"/>
  <c r="E288" i="3" s="1"/>
  <c r="D289" i="3"/>
  <c r="E289" i="3" s="1"/>
  <c r="D290" i="3"/>
  <c r="E290" i="3" s="1"/>
  <c r="D291" i="3"/>
  <c r="E291" i="3" s="1"/>
  <c r="D292" i="3"/>
  <c r="E292" i="3" s="1"/>
  <c r="D293" i="3"/>
  <c r="E293" i="3" s="1"/>
  <c r="D294" i="3"/>
  <c r="E294" i="3" s="1"/>
  <c r="D295" i="3"/>
  <c r="E295" i="3" s="1"/>
  <c r="D296" i="3"/>
  <c r="E296" i="3" s="1"/>
  <c r="D297" i="3"/>
  <c r="E297" i="3" s="1"/>
  <c r="D298" i="3"/>
  <c r="E298" i="3" s="1"/>
  <c r="D299" i="3"/>
  <c r="E299" i="3" s="1"/>
  <c r="D300" i="3"/>
  <c r="E300" i="3" s="1"/>
  <c r="D301" i="3"/>
  <c r="E301" i="3" s="1"/>
  <c r="D302" i="3"/>
  <c r="E302" i="3" s="1"/>
  <c r="D303" i="3"/>
  <c r="E303" i="3" s="1"/>
  <c r="D304" i="3"/>
  <c r="E304" i="3" s="1"/>
  <c r="D305" i="3"/>
  <c r="E305" i="3" s="1"/>
  <c r="D306" i="3"/>
  <c r="E306" i="3" s="1"/>
  <c r="D307" i="3"/>
  <c r="E307" i="3" s="1"/>
  <c r="D308" i="3"/>
  <c r="E308" i="3" s="1"/>
  <c r="D309" i="3"/>
  <c r="E309" i="3" s="1"/>
  <c r="D310" i="3"/>
  <c r="E310" i="3" s="1"/>
  <c r="D311" i="3"/>
  <c r="E311" i="3" s="1"/>
  <c r="D312" i="3"/>
  <c r="E312" i="3" s="1"/>
  <c r="D313" i="3"/>
  <c r="E313" i="3" s="1"/>
  <c r="D314" i="3"/>
  <c r="E314" i="3" s="1"/>
  <c r="D315" i="3"/>
  <c r="E315" i="3" s="1"/>
  <c r="D316" i="3"/>
  <c r="E316" i="3" s="1"/>
  <c r="D317" i="3"/>
  <c r="E317" i="3" s="1"/>
  <c r="D318" i="3"/>
  <c r="E318" i="3" s="1"/>
  <c r="D319" i="3"/>
  <c r="E319" i="3" s="1"/>
  <c r="D320" i="3"/>
  <c r="E320" i="3" s="1"/>
  <c r="D321" i="3"/>
  <c r="E321" i="3" s="1"/>
  <c r="D322" i="3"/>
  <c r="E322" i="3" s="1"/>
  <c r="D323" i="3"/>
  <c r="E323" i="3" s="1"/>
  <c r="D324" i="3"/>
  <c r="E324" i="3" s="1"/>
  <c r="D325" i="3"/>
  <c r="E325" i="3" s="1"/>
  <c r="D326" i="3"/>
  <c r="E326" i="3" s="1"/>
  <c r="D327" i="3"/>
  <c r="E327" i="3" s="1"/>
  <c r="D328" i="3"/>
  <c r="E328" i="3" s="1"/>
  <c r="D329" i="3"/>
  <c r="E329" i="3" s="1"/>
  <c r="D330" i="3"/>
  <c r="E330" i="3" s="1"/>
  <c r="D331" i="3"/>
  <c r="E331" i="3" s="1"/>
  <c r="D332" i="3"/>
  <c r="E332" i="3" s="1"/>
  <c r="D333" i="3"/>
  <c r="E333" i="3" s="1"/>
  <c r="D334" i="3"/>
  <c r="E334" i="3" s="1"/>
  <c r="D335" i="3"/>
  <c r="E335" i="3" s="1"/>
  <c r="D336" i="3"/>
  <c r="E336" i="3" s="1"/>
  <c r="D337" i="3"/>
  <c r="E337" i="3" s="1"/>
  <c r="D338" i="3"/>
  <c r="E338" i="3" s="1"/>
  <c r="D339" i="3"/>
  <c r="E339" i="3" s="1"/>
  <c r="D340" i="3"/>
  <c r="E340" i="3" s="1"/>
  <c r="D341" i="3"/>
  <c r="E341" i="3" s="1"/>
  <c r="D342" i="3"/>
  <c r="E342" i="3" s="1"/>
  <c r="D343" i="3"/>
  <c r="E343" i="3" s="1"/>
  <c r="D344" i="3"/>
  <c r="E344" i="3" s="1"/>
  <c r="D345" i="3"/>
  <c r="E345" i="3" s="1"/>
  <c r="D346" i="3"/>
  <c r="E346" i="3" s="1"/>
  <c r="D347" i="3"/>
  <c r="E347" i="3" s="1"/>
  <c r="D348" i="3"/>
  <c r="E348" i="3" s="1"/>
  <c r="D349" i="3"/>
  <c r="E349" i="3" s="1"/>
  <c r="D350" i="3"/>
  <c r="E350" i="3" s="1"/>
  <c r="D351" i="3"/>
  <c r="E351" i="3" s="1"/>
  <c r="D352" i="3"/>
  <c r="E352" i="3" s="1"/>
  <c r="D353" i="3"/>
  <c r="E353" i="3" s="1"/>
  <c r="D354" i="3"/>
  <c r="E354" i="3" s="1"/>
  <c r="D355" i="3"/>
  <c r="E355" i="3" s="1"/>
  <c r="D356" i="3"/>
  <c r="E356" i="3" s="1"/>
  <c r="D357" i="3"/>
  <c r="E357" i="3" s="1"/>
  <c r="D358" i="3"/>
  <c r="E358" i="3" s="1"/>
  <c r="D359" i="3"/>
  <c r="E359" i="3" s="1"/>
  <c r="D360" i="3"/>
  <c r="E360" i="3" s="1"/>
  <c r="D361" i="3"/>
  <c r="E361" i="3" s="1"/>
  <c r="D362" i="3"/>
  <c r="E362" i="3" s="1"/>
  <c r="D363" i="3"/>
  <c r="E363" i="3" s="1"/>
  <c r="D364" i="3"/>
  <c r="E364" i="3" s="1"/>
  <c r="D365" i="3"/>
  <c r="E365" i="3" s="1"/>
  <c r="D366" i="3"/>
  <c r="E366" i="3" s="1"/>
  <c r="D367" i="3"/>
  <c r="E367" i="3" s="1"/>
  <c r="D368" i="3"/>
  <c r="E368" i="3" s="1"/>
  <c r="D369" i="3"/>
  <c r="E369" i="3" s="1"/>
  <c r="D370" i="3"/>
  <c r="E370" i="3" s="1"/>
  <c r="D371" i="3"/>
  <c r="E371" i="3" s="1"/>
  <c r="D372" i="3"/>
  <c r="E372" i="3" s="1"/>
  <c r="D373" i="3"/>
  <c r="E373" i="3" s="1"/>
  <c r="D374" i="3"/>
  <c r="E374" i="3" s="1"/>
  <c r="D375" i="3"/>
  <c r="E375" i="3" s="1"/>
  <c r="D376" i="3"/>
  <c r="E376" i="3" s="1"/>
  <c r="D377" i="3"/>
  <c r="E377" i="3" s="1"/>
  <c r="D378" i="3"/>
  <c r="E378" i="3" s="1"/>
  <c r="D379" i="3"/>
  <c r="E379" i="3" s="1"/>
  <c r="D380" i="3"/>
  <c r="E380" i="3" s="1"/>
  <c r="D381" i="3"/>
  <c r="E381" i="3" s="1"/>
  <c r="D382" i="3"/>
  <c r="E382" i="3" s="1"/>
  <c r="D383" i="3"/>
  <c r="E383" i="3" s="1"/>
  <c r="D384" i="3"/>
  <c r="E384" i="3" s="1"/>
  <c r="D385" i="3"/>
  <c r="E385" i="3" s="1"/>
  <c r="D386" i="3"/>
  <c r="E386" i="3" s="1"/>
  <c r="D387" i="3"/>
  <c r="E387" i="3" s="1"/>
  <c r="D388" i="3"/>
  <c r="E388" i="3" s="1"/>
  <c r="D389" i="3"/>
  <c r="E389" i="3" s="1"/>
  <c r="D390" i="3"/>
  <c r="E390" i="3" s="1"/>
  <c r="D391" i="3"/>
  <c r="E391" i="3" s="1"/>
  <c r="D392" i="3"/>
  <c r="E392" i="3" s="1"/>
  <c r="D393" i="3"/>
  <c r="E393" i="3" s="1"/>
  <c r="D394" i="3"/>
  <c r="E394" i="3" s="1"/>
  <c r="D395" i="3"/>
  <c r="E395" i="3" s="1"/>
  <c r="D396" i="3"/>
  <c r="E396" i="3" s="1"/>
  <c r="D397" i="3"/>
  <c r="E397" i="3" s="1"/>
  <c r="D398" i="3"/>
  <c r="E398" i="3" s="1"/>
  <c r="D399" i="3"/>
  <c r="E399" i="3" s="1"/>
  <c r="D400" i="3"/>
  <c r="E400" i="3" s="1"/>
  <c r="D401" i="3"/>
  <c r="E401" i="3" s="1"/>
  <c r="D402" i="3"/>
  <c r="E402" i="3" s="1"/>
  <c r="D403" i="3"/>
  <c r="E403" i="3" s="1"/>
  <c r="D404" i="3"/>
  <c r="E404" i="3" s="1"/>
  <c r="D405" i="3"/>
  <c r="E405" i="3" s="1"/>
  <c r="D406" i="3"/>
  <c r="E406" i="3" s="1"/>
  <c r="D407" i="3"/>
  <c r="E407" i="3" s="1"/>
  <c r="D408" i="3"/>
  <c r="E408" i="3" s="1"/>
  <c r="D409" i="3"/>
  <c r="E409" i="3" s="1"/>
  <c r="D410" i="3"/>
  <c r="E410" i="3" s="1"/>
  <c r="D411" i="3"/>
  <c r="E411" i="3" s="1"/>
  <c r="D412" i="3"/>
  <c r="E412" i="3" s="1"/>
  <c r="D413" i="3"/>
  <c r="E413" i="3" s="1"/>
  <c r="D414" i="3"/>
  <c r="E414" i="3" s="1"/>
  <c r="D415" i="3"/>
  <c r="E415" i="3" s="1"/>
  <c r="D416" i="3"/>
  <c r="E416" i="3" s="1"/>
  <c r="D417" i="3"/>
  <c r="E417" i="3" s="1"/>
  <c r="D418" i="3"/>
  <c r="E418" i="3" s="1"/>
  <c r="D419" i="3"/>
  <c r="E419" i="3" s="1"/>
  <c r="D420" i="3"/>
  <c r="E420" i="3" s="1"/>
  <c r="D421" i="3"/>
  <c r="E421" i="3" s="1"/>
  <c r="D422" i="3"/>
  <c r="E422" i="3" s="1"/>
  <c r="D423" i="3"/>
  <c r="E423" i="3" s="1"/>
  <c r="D424" i="3"/>
  <c r="E424" i="3" s="1"/>
  <c r="D425" i="3"/>
  <c r="E425" i="3" s="1"/>
  <c r="D426" i="3"/>
  <c r="E426" i="3" s="1"/>
  <c r="D427" i="3"/>
  <c r="E427" i="3" s="1"/>
  <c r="D428" i="3"/>
  <c r="E428" i="3" s="1"/>
  <c r="D429" i="3"/>
  <c r="E429" i="3" s="1"/>
  <c r="D430" i="3"/>
  <c r="E430" i="3" s="1"/>
  <c r="D431" i="3"/>
  <c r="E431" i="3" s="1"/>
  <c r="D432" i="3"/>
  <c r="E432" i="3" s="1"/>
  <c r="D433" i="3"/>
  <c r="E433" i="3" s="1"/>
  <c r="D434" i="3"/>
  <c r="E434" i="3" s="1"/>
  <c r="D435" i="3"/>
  <c r="E435" i="3" s="1"/>
  <c r="D436" i="3"/>
  <c r="E436" i="3" s="1"/>
  <c r="D437" i="3"/>
  <c r="E437" i="3" s="1"/>
  <c r="D438" i="3"/>
  <c r="E438" i="3" s="1"/>
  <c r="D439" i="3"/>
  <c r="E439" i="3" s="1"/>
  <c r="D440" i="3"/>
  <c r="E440" i="3" s="1"/>
  <c r="D441" i="3"/>
  <c r="E441" i="3" s="1"/>
  <c r="D442" i="3"/>
  <c r="E442" i="3" s="1"/>
  <c r="D443" i="3"/>
  <c r="E443" i="3" s="1"/>
  <c r="D444" i="3"/>
  <c r="E444" i="3" s="1"/>
  <c r="D445" i="3"/>
  <c r="E445" i="3" s="1"/>
  <c r="D446" i="3"/>
  <c r="E446" i="3" s="1"/>
  <c r="D447" i="3"/>
  <c r="E447" i="3" s="1"/>
  <c r="D448" i="3"/>
  <c r="E448" i="3" s="1"/>
  <c r="D449" i="3"/>
  <c r="E449" i="3" s="1"/>
  <c r="D450" i="3"/>
  <c r="E450" i="3" s="1"/>
  <c r="D451" i="3"/>
  <c r="E451" i="3" s="1"/>
  <c r="D452" i="3"/>
  <c r="E452" i="3" s="1"/>
  <c r="D453" i="3"/>
  <c r="E453" i="3" s="1"/>
  <c r="D454" i="3"/>
  <c r="E454" i="3" s="1"/>
  <c r="D455" i="3"/>
  <c r="E455" i="3" s="1"/>
  <c r="D456" i="3"/>
  <c r="E456" i="3" s="1"/>
  <c r="D457" i="3"/>
  <c r="E457" i="3" s="1"/>
  <c r="D458" i="3"/>
  <c r="E458" i="3" s="1"/>
  <c r="D459" i="3"/>
  <c r="E459" i="3" s="1"/>
  <c r="D460" i="3"/>
  <c r="E460" i="3" s="1"/>
  <c r="D461" i="3"/>
  <c r="E461" i="3" s="1"/>
  <c r="D462" i="3"/>
  <c r="E462" i="3" s="1"/>
  <c r="D463" i="3"/>
  <c r="E463" i="3" s="1"/>
  <c r="D464" i="3"/>
  <c r="E464" i="3" s="1"/>
  <c r="D465" i="3"/>
  <c r="E465" i="3" s="1"/>
  <c r="D466" i="3"/>
  <c r="E466" i="3" s="1"/>
  <c r="D467" i="3"/>
  <c r="E467" i="3" s="1"/>
  <c r="D468" i="3"/>
  <c r="E468" i="3" s="1"/>
  <c r="D469" i="3"/>
  <c r="E469" i="3" s="1"/>
  <c r="D470" i="3"/>
  <c r="E470" i="3" s="1"/>
  <c r="D471" i="3"/>
  <c r="E471" i="3" s="1"/>
  <c r="D472" i="3"/>
  <c r="E472" i="3" s="1"/>
  <c r="D473" i="3"/>
  <c r="E473" i="3" s="1"/>
  <c r="D474" i="3"/>
  <c r="E474" i="3" s="1"/>
  <c r="D475" i="3"/>
  <c r="E475" i="3" s="1"/>
  <c r="D476" i="3"/>
  <c r="E476" i="3" s="1"/>
  <c r="D477" i="3"/>
  <c r="E477" i="3" s="1"/>
  <c r="D478" i="3"/>
  <c r="E478" i="3" s="1"/>
  <c r="D479" i="3"/>
  <c r="E479" i="3" s="1"/>
  <c r="D480" i="3"/>
  <c r="E480" i="3" s="1"/>
  <c r="D481" i="3"/>
  <c r="E481" i="3" s="1"/>
  <c r="D482" i="3"/>
  <c r="E482" i="3" s="1"/>
  <c r="D483" i="3"/>
  <c r="E483" i="3" s="1"/>
  <c r="D484" i="3"/>
  <c r="E484" i="3" s="1"/>
  <c r="D485" i="3"/>
  <c r="E485" i="3" s="1"/>
  <c r="D486" i="3"/>
  <c r="E486" i="3" s="1"/>
  <c r="D487" i="3"/>
  <c r="E487" i="3" s="1"/>
  <c r="D488" i="3"/>
  <c r="E488" i="3" s="1"/>
  <c r="D489" i="3"/>
  <c r="E489" i="3" s="1"/>
  <c r="D490" i="3"/>
  <c r="E490" i="3" s="1"/>
  <c r="D491" i="3"/>
  <c r="E491" i="3" s="1"/>
  <c r="D492" i="3"/>
  <c r="E492" i="3" s="1"/>
  <c r="D493" i="3"/>
  <c r="E493" i="3" s="1"/>
  <c r="D494" i="3"/>
  <c r="E494" i="3" s="1"/>
  <c r="D495" i="3"/>
  <c r="E495" i="3" s="1"/>
  <c r="D496" i="3"/>
  <c r="E496" i="3" s="1"/>
  <c r="D497" i="3"/>
  <c r="E497" i="3" s="1"/>
  <c r="D498" i="3"/>
  <c r="E498" i="3" s="1"/>
  <c r="D499" i="3"/>
  <c r="E499" i="3" s="1"/>
  <c r="D500" i="3"/>
  <c r="E500" i="3" s="1"/>
  <c r="D501" i="3"/>
  <c r="E501" i="3" s="1"/>
  <c r="D502" i="3"/>
  <c r="E502" i="3" s="1"/>
  <c r="D503" i="3"/>
  <c r="E503" i="3" s="1"/>
  <c r="D504" i="3"/>
  <c r="E504" i="3" s="1"/>
  <c r="D505" i="3"/>
  <c r="E505" i="3" s="1"/>
  <c r="D506" i="3"/>
  <c r="E506" i="3" s="1"/>
  <c r="D507" i="3"/>
  <c r="E507" i="3" s="1"/>
  <c r="D508" i="3"/>
  <c r="E508" i="3" s="1"/>
  <c r="D509" i="3"/>
  <c r="E509" i="3" s="1"/>
  <c r="D510" i="3"/>
  <c r="E510" i="3" s="1"/>
  <c r="D511" i="3"/>
  <c r="E511" i="3" s="1"/>
  <c r="D512" i="3"/>
  <c r="E512" i="3" s="1"/>
  <c r="D513" i="3"/>
  <c r="E513" i="3" s="1"/>
  <c r="D514" i="3"/>
  <c r="E514" i="3" s="1"/>
  <c r="D515" i="3"/>
  <c r="E515" i="3" s="1"/>
  <c r="D516" i="3"/>
  <c r="E516" i="3" s="1"/>
  <c r="D517" i="3"/>
  <c r="E517" i="3" s="1"/>
  <c r="D518" i="3"/>
  <c r="E518" i="3" s="1"/>
  <c r="D519" i="3"/>
  <c r="E519" i="3" s="1"/>
  <c r="D520" i="3"/>
  <c r="E520" i="3" s="1"/>
  <c r="D521" i="3"/>
  <c r="E521" i="3" s="1"/>
  <c r="D522" i="3"/>
  <c r="E522" i="3" s="1"/>
  <c r="D523" i="3"/>
  <c r="E523" i="3" s="1"/>
  <c r="D524" i="3"/>
  <c r="E524" i="3" s="1"/>
  <c r="D525" i="3"/>
  <c r="E525" i="3" s="1"/>
  <c r="D526" i="3"/>
  <c r="E526" i="3" s="1"/>
  <c r="D527" i="3"/>
  <c r="E527" i="3" s="1"/>
  <c r="D528" i="3"/>
  <c r="E528" i="3" s="1"/>
  <c r="D529" i="3"/>
  <c r="E529" i="3" s="1"/>
  <c r="D530" i="3"/>
  <c r="E530" i="3" s="1"/>
  <c r="D531" i="3"/>
  <c r="E531" i="3" s="1"/>
  <c r="D532" i="3"/>
  <c r="E532" i="3" s="1"/>
  <c r="D533" i="3"/>
  <c r="E533" i="3" s="1"/>
  <c r="D534" i="3"/>
  <c r="E534" i="3" s="1"/>
  <c r="D535" i="3"/>
  <c r="E535" i="3" s="1"/>
  <c r="D536" i="3"/>
  <c r="E536" i="3" s="1"/>
  <c r="D537" i="3"/>
  <c r="E537" i="3" s="1"/>
  <c r="D538" i="3"/>
  <c r="E538" i="3" s="1"/>
  <c r="D539" i="3"/>
  <c r="E539" i="3" s="1"/>
  <c r="D540" i="3"/>
  <c r="E540" i="3" s="1"/>
  <c r="D541" i="3"/>
  <c r="E541" i="3" s="1"/>
  <c r="D542" i="3"/>
  <c r="E542" i="3" s="1"/>
  <c r="D543" i="3"/>
  <c r="E543" i="3" s="1"/>
  <c r="D544" i="3"/>
  <c r="E544" i="3" s="1"/>
  <c r="D545" i="3"/>
  <c r="E545" i="3" s="1"/>
  <c r="D546" i="3"/>
  <c r="E546" i="3" s="1"/>
  <c r="D547" i="3"/>
  <c r="E547" i="3" s="1"/>
  <c r="D548" i="3"/>
  <c r="E548" i="3" s="1"/>
  <c r="D549" i="3"/>
  <c r="E549" i="3" s="1"/>
  <c r="D550" i="3"/>
  <c r="E550" i="3" s="1"/>
  <c r="D551" i="3"/>
  <c r="E551" i="3" s="1"/>
  <c r="D552" i="3"/>
  <c r="E552" i="3" s="1"/>
  <c r="D553" i="3"/>
  <c r="E553" i="3" s="1"/>
  <c r="D554" i="3"/>
  <c r="E554" i="3" s="1"/>
  <c r="D555" i="3"/>
  <c r="E555" i="3" s="1"/>
  <c r="D556" i="3"/>
  <c r="E556" i="3" s="1"/>
  <c r="D557" i="3"/>
  <c r="E557" i="3" s="1"/>
  <c r="D558" i="3"/>
  <c r="E558" i="3" s="1"/>
  <c r="D559" i="3"/>
  <c r="E559" i="3" s="1"/>
  <c r="D560" i="3"/>
  <c r="E560" i="3" s="1"/>
  <c r="D561" i="3"/>
  <c r="E561" i="3" s="1"/>
  <c r="D562" i="3"/>
  <c r="E562" i="3" s="1"/>
  <c r="D563" i="3"/>
  <c r="E563" i="3" s="1"/>
  <c r="D564" i="3"/>
  <c r="E564" i="3" s="1"/>
  <c r="D565" i="3"/>
  <c r="E565" i="3" s="1"/>
  <c r="D566" i="3"/>
  <c r="E566" i="3" s="1"/>
  <c r="D567" i="3"/>
  <c r="E567" i="3" s="1"/>
  <c r="D568" i="3"/>
  <c r="E568" i="3" s="1"/>
  <c r="D569" i="3"/>
  <c r="E569" i="3" s="1"/>
  <c r="D570" i="3"/>
  <c r="E570" i="3" s="1"/>
  <c r="D571" i="3"/>
  <c r="E571" i="3" s="1"/>
  <c r="D572" i="3"/>
  <c r="E572" i="3" s="1"/>
  <c r="D573" i="3"/>
  <c r="E573" i="3" s="1"/>
  <c r="D574" i="3"/>
  <c r="E574" i="3" s="1"/>
  <c r="D575" i="3"/>
  <c r="E575" i="3" s="1"/>
  <c r="D576" i="3"/>
  <c r="E576" i="3" s="1"/>
  <c r="D577" i="3"/>
  <c r="E577" i="3" s="1"/>
  <c r="D578" i="3"/>
  <c r="E578" i="3" s="1"/>
  <c r="D579" i="3"/>
  <c r="E579" i="3" s="1"/>
  <c r="D580" i="3"/>
  <c r="E580" i="3" s="1"/>
  <c r="D581" i="3"/>
  <c r="E581" i="3" s="1"/>
  <c r="D582" i="3"/>
  <c r="E582" i="3" s="1"/>
  <c r="D583" i="3"/>
  <c r="E583" i="3" s="1"/>
  <c r="D584" i="3"/>
  <c r="E584" i="3" s="1"/>
  <c r="D585" i="3"/>
  <c r="E585" i="3" s="1"/>
  <c r="D586" i="3"/>
  <c r="E586" i="3" s="1"/>
  <c r="D587" i="3"/>
  <c r="E587" i="3" s="1"/>
  <c r="D588" i="3"/>
  <c r="E588" i="3" s="1"/>
  <c r="D589" i="3"/>
  <c r="E589" i="3" s="1"/>
  <c r="D590" i="3"/>
  <c r="E590" i="3" s="1"/>
  <c r="D591" i="3"/>
  <c r="E591" i="3" s="1"/>
  <c r="D592" i="3"/>
  <c r="E592" i="3" s="1"/>
  <c r="D593" i="3"/>
  <c r="E593" i="3" s="1"/>
  <c r="D594" i="3"/>
  <c r="E594" i="3" s="1"/>
  <c r="D595" i="3"/>
  <c r="E595" i="3" s="1"/>
  <c r="D596" i="3"/>
  <c r="E596" i="3" s="1"/>
  <c r="D597" i="3"/>
  <c r="E597" i="3" s="1"/>
  <c r="D598" i="3"/>
  <c r="E598" i="3" s="1"/>
  <c r="D599" i="3"/>
  <c r="E599" i="3" s="1"/>
  <c r="D600" i="3"/>
  <c r="E600" i="3" s="1"/>
  <c r="D601" i="3"/>
  <c r="E601" i="3" s="1"/>
  <c r="D602" i="3"/>
  <c r="E602" i="3" s="1"/>
  <c r="D603" i="3"/>
  <c r="E603" i="3" s="1"/>
  <c r="D604" i="3"/>
  <c r="E604" i="3" s="1"/>
  <c r="D605" i="3"/>
  <c r="E605" i="3" s="1"/>
  <c r="D606" i="3"/>
  <c r="E606" i="3" s="1"/>
  <c r="D607" i="3"/>
  <c r="E607" i="3" s="1"/>
  <c r="D608" i="3"/>
  <c r="E608" i="3" s="1"/>
  <c r="D609" i="3"/>
  <c r="E609" i="3" s="1"/>
  <c r="D610" i="3"/>
  <c r="E610" i="3" s="1"/>
  <c r="D611" i="3"/>
  <c r="E611" i="3" s="1"/>
  <c r="D612" i="3"/>
  <c r="E612" i="3" s="1"/>
  <c r="D613" i="3"/>
  <c r="E613" i="3" s="1"/>
  <c r="D614" i="3"/>
  <c r="E614" i="3" s="1"/>
  <c r="D615" i="3"/>
  <c r="E615" i="3" s="1"/>
  <c r="D616" i="3"/>
  <c r="E616" i="3" s="1"/>
  <c r="D617" i="3"/>
  <c r="E617" i="3" s="1"/>
  <c r="D618" i="3"/>
  <c r="E618" i="3" s="1"/>
  <c r="D619" i="3"/>
  <c r="E619" i="3" s="1"/>
  <c r="D620" i="3"/>
  <c r="E620" i="3" s="1"/>
  <c r="D621" i="3"/>
  <c r="E621" i="3" s="1"/>
  <c r="D622" i="3"/>
  <c r="E622" i="3" s="1"/>
  <c r="D623" i="3"/>
  <c r="E623" i="3" s="1"/>
  <c r="D624" i="3"/>
  <c r="E624" i="3" s="1"/>
  <c r="D625" i="3"/>
  <c r="E625" i="3" s="1"/>
  <c r="D626" i="3"/>
  <c r="E626" i="3" s="1"/>
  <c r="D627" i="3"/>
  <c r="E627" i="3" s="1"/>
  <c r="D628" i="3"/>
  <c r="E628" i="3" s="1"/>
  <c r="D629" i="3"/>
  <c r="E629" i="3" s="1"/>
  <c r="D630" i="3"/>
  <c r="E630" i="3" s="1"/>
  <c r="D631" i="3"/>
  <c r="E631" i="3" s="1"/>
  <c r="D632" i="3"/>
  <c r="E632" i="3" s="1"/>
  <c r="D633" i="3"/>
  <c r="E633" i="3" s="1"/>
  <c r="D634" i="3"/>
  <c r="E634" i="3" s="1"/>
  <c r="D635" i="3"/>
  <c r="E635" i="3" s="1"/>
  <c r="D636" i="3"/>
  <c r="E636" i="3" s="1"/>
  <c r="D637" i="3"/>
  <c r="E637" i="3" s="1"/>
  <c r="D638" i="3"/>
  <c r="E638" i="3" s="1"/>
  <c r="D639" i="3"/>
  <c r="E639" i="3" s="1"/>
  <c r="D640" i="3"/>
  <c r="E640" i="3" s="1"/>
  <c r="D641" i="3"/>
  <c r="E641" i="3" s="1"/>
  <c r="D642" i="3"/>
  <c r="E642" i="3" s="1"/>
  <c r="D643" i="3"/>
  <c r="E643" i="3" s="1"/>
  <c r="D644" i="3"/>
  <c r="E644" i="3" s="1"/>
  <c r="D645" i="3"/>
  <c r="E645" i="3" s="1"/>
  <c r="D646" i="3"/>
  <c r="E646" i="3" s="1"/>
  <c r="D647" i="3"/>
  <c r="E647" i="3" s="1"/>
  <c r="D648" i="3"/>
  <c r="E648" i="3" s="1"/>
  <c r="D649" i="3"/>
  <c r="E649" i="3" s="1"/>
  <c r="D650" i="3"/>
  <c r="E650" i="3" s="1"/>
  <c r="D651" i="3"/>
  <c r="E651" i="3" s="1"/>
  <c r="D652" i="3"/>
  <c r="E652" i="3" s="1"/>
  <c r="D653" i="3"/>
  <c r="E653" i="3" s="1"/>
  <c r="D654" i="3"/>
  <c r="E654" i="3" s="1"/>
  <c r="D655" i="3"/>
  <c r="E655" i="3" s="1"/>
  <c r="D656" i="3"/>
  <c r="E656" i="3" s="1"/>
  <c r="D657" i="3"/>
  <c r="E657" i="3" s="1"/>
  <c r="D658" i="3"/>
  <c r="E658" i="3" s="1"/>
  <c r="D659" i="3"/>
  <c r="E659" i="3" s="1"/>
  <c r="D660" i="3"/>
  <c r="E660" i="3" s="1"/>
  <c r="D661" i="3"/>
  <c r="E661" i="3" s="1"/>
  <c r="D662" i="3"/>
  <c r="E662" i="3" s="1"/>
  <c r="D663" i="3"/>
  <c r="E663" i="3" s="1"/>
  <c r="D664" i="3"/>
  <c r="E664" i="3" s="1"/>
  <c r="D665" i="3"/>
  <c r="E665" i="3" s="1"/>
  <c r="D666" i="3"/>
  <c r="E666" i="3" s="1"/>
  <c r="D667" i="3"/>
  <c r="E667" i="3" s="1"/>
  <c r="D668" i="3"/>
  <c r="E668" i="3" s="1"/>
  <c r="D669" i="3"/>
  <c r="E669" i="3" s="1"/>
  <c r="D670" i="3"/>
  <c r="E670" i="3" s="1"/>
  <c r="D671" i="3"/>
  <c r="E671" i="3" s="1"/>
  <c r="D672" i="3"/>
  <c r="E672" i="3" s="1"/>
  <c r="D673" i="3"/>
  <c r="E673" i="3" s="1"/>
  <c r="D674" i="3"/>
  <c r="E674" i="3" s="1"/>
  <c r="D675" i="3"/>
  <c r="E675" i="3" s="1"/>
  <c r="D676" i="3"/>
  <c r="E676" i="3" s="1"/>
  <c r="D677" i="3"/>
  <c r="E677" i="3" s="1"/>
  <c r="D678" i="3"/>
  <c r="E678" i="3" s="1"/>
  <c r="D679" i="3"/>
  <c r="E679" i="3" s="1"/>
  <c r="D680" i="3"/>
  <c r="E680" i="3" s="1"/>
  <c r="D681" i="3"/>
  <c r="E681" i="3" s="1"/>
  <c r="D682" i="3"/>
  <c r="E682" i="3" s="1"/>
  <c r="D683" i="3"/>
  <c r="E683" i="3" s="1"/>
  <c r="D684" i="3"/>
  <c r="E684" i="3" s="1"/>
  <c r="D685" i="3"/>
  <c r="E685" i="3" s="1"/>
  <c r="D686" i="3"/>
  <c r="E686" i="3" s="1"/>
  <c r="D687" i="3"/>
  <c r="E687" i="3" s="1"/>
  <c r="D688" i="3"/>
  <c r="E688" i="3" s="1"/>
  <c r="D689" i="3"/>
  <c r="E689" i="3" s="1"/>
  <c r="D690" i="3"/>
  <c r="E690" i="3" s="1"/>
  <c r="D691" i="3"/>
  <c r="E691" i="3" s="1"/>
  <c r="D692" i="3"/>
  <c r="E692" i="3" s="1"/>
  <c r="D693" i="3"/>
  <c r="E693" i="3" s="1"/>
  <c r="D694" i="3"/>
  <c r="E694" i="3" s="1"/>
  <c r="D695" i="3"/>
  <c r="E695" i="3" s="1"/>
  <c r="D696" i="3"/>
  <c r="E696" i="3" s="1"/>
  <c r="D697" i="3"/>
  <c r="E697" i="3" s="1"/>
  <c r="D698" i="3"/>
  <c r="E698" i="3" s="1"/>
  <c r="D699" i="3"/>
  <c r="E699" i="3" s="1"/>
  <c r="D700" i="3"/>
  <c r="E700" i="3" s="1"/>
  <c r="D701" i="3"/>
  <c r="E701" i="3" s="1"/>
  <c r="D702" i="3"/>
  <c r="E702" i="3" s="1"/>
  <c r="D703" i="3"/>
  <c r="E703" i="3" s="1"/>
  <c r="D704" i="3"/>
  <c r="E704" i="3" s="1"/>
  <c r="D705" i="3"/>
  <c r="E705" i="3" s="1"/>
  <c r="D706" i="3"/>
  <c r="E706" i="3" s="1"/>
  <c r="D707" i="3"/>
  <c r="E707" i="3" s="1"/>
  <c r="D708" i="3"/>
  <c r="E708" i="3" s="1"/>
  <c r="D709" i="3"/>
  <c r="E709" i="3" s="1"/>
  <c r="D710" i="3"/>
  <c r="E710" i="3" s="1"/>
  <c r="D711" i="3"/>
  <c r="E711" i="3" s="1"/>
  <c r="D712" i="3"/>
  <c r="E712" i="3" s="1"/>
  <c r="D713" i="3"/>
  <c r="E713" i="3" s="1"/>
  <c r="D714" i="3"/>
  <c r="E714" i="3" s="1"/>
  <c r="D715" i="3"/>
  <c r="E715" i="3" s="1"/>
  <c r="D716" i="3"/>
  <c r="E716" i="3" s="1"/>
  <c r="D717" i="3"/>
  <c r="E717" i="3" s="1"/>
  <c r="D718" i="3"/>
  <c r="E718" i="3" s="1"/>
  <c r="D719" i="3"/>
  <c r="E719" i="3" s="1"/>
  <c r="D720" i="3"/>
  <c r="E720" i="3" s="1"/>
  <c r="D721" i="3"/>
  <c r="E721" i="3" s="1"/>
  <c r="D722" i="3"/>
  <c r="E722" i="3" s="1"/>
  <c r="D723" i="3"/>
  <c r="E723" i="3" s="1"/>
  <c r="D724" i="3"/>
  <c r="E724" i="3" s="1"/>
  <c r="D725" i="3"/>
  <c r="E725" i="3" s="1"/>
  <c r="D726" i="3"/>
  <c r="E726" i="3" s="1"/>
  <c r="D727" i="3"/>
  <c r="E727" i="3" s="1"/>
  <c r="D728" i="3"/>
  <c r="E728" i="3" s="1"/>
  <c r="D729" i="3"/>
  <c r="E729" i="3" s="1"/>
  <c r="D730" i="3"/>
  <c r="E730" i="3" s="1"/>
  <c r="D731" i="3"/>
  <c r="E731" i="3" s="1"/>
  <c r="D732" i="3"/>
  <c r="E732" i="3" s="1"/>
  <c r="D733" i="3"/>
  <c r="E733" i="3" s="1"/>
  <c r="D734" i="3"/>
  <c r="E734" i="3" s="1"/>
  <c r="D735" i="3"/>
  <c r="E735" i="3" s="1"/>
  <c r="D736" i="3"/>
  <c r="E736" i="3" s="1"/>
  <c r="D737" i="3"/>
  <c r="E737" i="3" s="1"/>
  <c r="D738" i="3"/>
  <c r="E738" i="3" s="1"/>
  <c r="D739" i="3"/>
  <c r="E739" i="3" s="1"/>
  <c r="D740" i="3"/>
  <c r="E740" i="3" s="1"/>
  <c r="D741" i="3"/>
  <c r="E741" i="3" s="1"/>
  <c r="D742" i="3"/>
  <c r="E742" i="3" s="1"/>
  <c r="D743" i="3"/>
  <c r="E743" i="3" s="1"/>
  <c r="D744" i="3"/>
  <c r="E744" i="3" s="1"/>
  <c r="D745" i="3"/>
  <c r="E745" i="3" s="1"/>
  <c r="D746" i="3"/>
  <c r="E746" i="3" s="1"/>
  <c r="D747" i="3"/>
  <c r="E747" i="3" s="1"/>
  <c r="D748" i="3"/>
  <c r="E748" i="3" s="1"/>
  <c r="D749" i="3"/>
  <c r="E749" i="3" s="1"/>
  <c r="D750" i="3"/>
  <c r="E750" i="3" s="1"/>
  <c r="D751" i="3"/>
  <c r="E751" i="3" s="1"/>
  <c r="D752" i="3"/>
  <c r="E752" i="3" s="1"/>
  <c r="D753" i="3"/>
  <c r="E753" i="3" s="1"/>
  <c r="D754" i="3"/>
  <c r="E754" i="3" s="1"/>
  <c r="D755" i="3"/>
  <c r="E755" i="3" s="1"/>
  <c r="D756" i="3"/>
  <c r="E756" i="3" s="1"/>
  <c r="D757" i="3"/>
  <c r="E757" i="3" s="1"/>
  <c r="D758" i="3"/>
  <c r="E758" i="3" s="1"/>
  <c r="D759" i="3"/>
  <c r="E759" i="3" s="1"/>
  <c r="D760" i="3"/>
  <c r="E760" i="3" s="1"/>
  <c r="D761" i="3"/>
  <c r="E761" i="3" s="1"/>
  <c r="D762" i="3"/>
  <c r="E762" i="3" s="1"/>
  <c r="D763" i="3"/>
  <c r="E763" i="3" s="1"/>
  <c r="D764" i="3"/>
  <c r="E764" i="3" s="1"/>
  <c r="D765" i="3"/>
  <c r="E765" i="3" s="1"/>
  <c r="D766" i="3"/>
  <c r="E766" i="3" s="1"/>
  <c r="D767" i="3"/>
  <c r="E767" i="3" s="1"/>
  <c r="D768" i="3"/>
  <c r="E768" i="3" s="1"/>
  <c r="D769" i="3"/>
  <c r="E769" i="3" s="1"/>
  <c r="D770" i="3"/>
  <c r="E770" i="3" s="1"/>
  <c r="D771" i="3"/>
  <c r="E771" i="3" s="1"/>
  <c r="D772" i="3"/>
  <c r="E772" i="3" s="1"/>
  <c r="D773" i="3"/>
  <c r="E773" i="3" s="1"/>
  <c r="D774" i="3"/>
  <c r="E774" i="3" s="1"/>
  <c r="D775" i="3"/>
  <c r="E775" i="3" s="1"/>
  <c r="D776" i="3"/>
  <c r="E776" i="3" s="1"/>
  <c r="D777" i="3"/>
  <c r="E777" i="3" s="1"/>
  <c r="D778" i="3"/>
  <c r="E778" i="3" s="1"/>
  <c r="D779" i="3"/>
  <c r="E779" i="3" s="1"/>
  <c r="D780" i="3"/>
  <c r="E780" i="3" s="1"/>
  <c r="D781" i="3"/>
  <c r="E781" i="3" s="1"/>
  <c r="D782" i="3"/>
  <c r="E782" i="3" s="1"/>
  <c r="D783" i="3"/>
  <c r="E783" i="3" s="1"/>
  <c r="D784" i="3"/>
  <c r="E784" i="3" s="1"/>
  <c r="D785" i="3"/>
  <c r="E785" i="3" s="1"/>
  <c r="D786" i="3"/>
  <c r="E786" i="3" s="1"/>
  <c r="D787" i="3"/>
  <c r="E787" i="3" s="1"/>
  <c r="D788" i="3"/>
  <c r="E788" i="3" s="1"/>
  <c r="D789" i="3"/>
  <c r="E789" i="3" s="1"/>
  <c r="D790" i="3"/>
  <c r="E790" i="3" s="1"/>
  <c r="D791" i="3"/>
  <c r="E791" i="3" s="1"/>
  <c r="D792" i="3"/>
  <c r="E792" i="3" s="1"/>
  <c r="D793" i="3"/>
  <c r="E793" i="3" s="1"/>
  <c r="D794" i="3"/>
  <c r="E794" i="3" s="1"/>
  <c r="D795" i="3"/>
  <c r="E795" i="3" s="1"/>
  <c r="D796" i="3"/>
  <c r="E796" i="3" s="1"/>
  <c r="D797" i="3"/>
  <c r="E797" i="3" s="1"/>
  <c r="D798" i="3"/>
  <c r="E798" i="3" s="1"/>
  <c r="D799" i="3"/>
  <c r="E799" i="3" s="1"/>
  <c r="D800" i="3"/>
  <c r="E800" i="3" s="1"/>
  <c r="D801" i="3"/>
  <c r="E801" i="3" s="1"/>
  <c r="D802" i="3"/>
  <c r="E802" i="3" s="1"/>
  <c r="D803" i="3"/>
  <c r="E803" i="3" s="1"/>
  <c r="D804" i="3"/>
  <c r="E804" i="3" s="1"/>
  <c r="D805" i="3"/>
  <c r="E805" i="3" s="1"/>
  <c r="D806" i="3"/>
  <c r="E806" i="3" s="1"/>
  <c r="D807" i="3"/>
  <c r="E807" i="3" s="1"/>
  <c r="D808" i="3"/>
  <c r="E808" i="3" s="1"/>
  <c r="D809" i="3"/>
  <c r="E809" i="3" s="1"/>
  <c r="D810" i="3"/>
  <c r="E810" i="3" s="1"/>
  <c r="D811" i="3"/>
  <c r="E811" i="3" s="1"/>
  <c r="D812" i="3"/>
  <c r="E812" i="3" s="1"/>
  <c r="D813" i="3"/>
  <c r="E813" i="3" s="1"/>
  <c r="D814" i="3"/>
  <c r="E814" i="3" s="1"/>
  <c r="D815" i="3"/>
  <c r="E815" i="3" s="1"/>
  <c r="D816" i="3"/>
  <c r="E816" i="3" s="1"/>
  <c r="D817" i="3"/>
  <c r="E817" i="3" s="1"/>
  <c r="D818" i="3"/>
  <c r="E818" i="3" s="1"/>
  <c r="D819" i="3"/>
  <c r="E819" i="3" s="1"/>
  <c r="D820" i="3"/>
  <c r="E820" i="3" s="1"/>
  <c r="D821" i="3"/>
  <c r="E821" i="3" s="1"/>
  <c r="D822" i="3"/>
  <c r="E822" i="3" s="1"/>
  <c r="D823" i="3"/>
  <c r="E823" i="3" s="1"/>
  <c r="D824" i="3"/>
  <c r="E824" i="3" s="1"/>
  <c r="D825" i="3"/>
  <c r="E825" i="3" s="1"/>
  <c r="D826" i="3"/>
  <c r="E826" i="3" s="1"/>
  <c r="D827" i="3"/>
  <c r="E827" i="3" s="1"/>
  <c r="D828" i="3"/>
  <c r="E828" i="3" s="1"/>
  <c r="D829" i="3"/>
  <c r="E829" i="3" s="1"/>
  <c r="D830" i="3"/>
  <c r="E830" i="3" s="1"/>
  <c r="D831" i="3"/>
  <c r="E831" i="3" s="1"/>
  <c r="D832" i="3"/>
  <c r="E832" i="3" s="1"/>
  <c r="D833" i="3"/>
  <c r="E833" i="3" s="1"/>
  <c r="D834" i="3"/>
  <c r="E834" i="3" s="1"/>
  <c r="D835" i="3"/>
  <c r="E835" i="3" s="1"/>
  <c r="D836" i="3"/>
  <c r="E836" i="3" s="1"/>
  <c r="D837" i="3"/>
  <c r="E837" i="3" s="1"/>
  <c r="D838" i="3"/>
  <c r="E838" i="3" s="1"/>
  <c r="D839" i="3"/>
  <c r="E839" i="3" s="1"/>
  <c r="D840" i="3"/>
  <c r="E840" i="3" s="1"/>
  <c r="D841" i="3"/>
  <c r="E841" i="3" s="1"/>
  <c r="D842" i="3"/>
  <c r="E842" i="3" s="1"/>
  <c r="D843" i="3"/>
  <c r="E843" i="3" s="1"/>
  <c r="D844" i="3"/>
  <c r="E844" i="3" s="1"/>
  <c r="D4" i="3"/>
  <c r="E4" i="3" s="1"/>
  <c r="D5" i="3"/>
  <c r="E5" i="3" s="1"/>
  <c r="D6" i="3"/>
  <c r="E6" i="3" s="1"/>
  <c r="D7" i="3"/>
  <c r="E7" i="3" s="1"/>
  <c r="D8" i="3"/>
  <c r="E8" i="3" s="1"/>
  <c r="D9" i="3"/>
  <c r="E9" i="3" s="1"/>
  <c r="D10" i="3"/>
  <c r="E10" i="3" s="1"/>
  <c r="D11" i="3"/>
  <c r="E11" i="3" s="1"/>
  <c r="D12" i="3"/>
  <c r="E12" i="3" s="1"/>
  <c r="D13" i="3"/>
  <c r="E13" i="3" s="1"/>
  <c r="D14" i="3"/>
  <c r="E14" i="3" s="1"/>
  <c r="D15" i="3"/>
  <c r="E15" i="3" s="1"/>
  <c r="D16" i="3"/>
  <c r="E16" i="3" s="1"/>
  <c r="D17" i="3"/>
  <c r="E17" i="3" s="1"/>
  <c r="D18" i="3"/>
  <c r="E18" i="3" s="1"/>
  <c r="D19" i="3"/>
  <c r="E19" i="3" s="1"/>
  <c r="D20" i="3"/>
  <c r="E20" i="3" s="1"/>
  <c r="D21" i="3"/>
  <c r="E21" i="3" s="1"/>
  <c r="D3" i="3"/>
  <c r="E3" i="3" s="1"/>
  <c r="I1" i="3" l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3" i="3"/>
  <c r="M5" i="1" l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1" i="1"/>
  <c r="I14" i="1"/>
  <c r="D2" i="2"/>
  <c r="B4" i="2" s="1"/>
  <c r="B245" i="2" l="1"/>
  <c r="B221" i="2"/>
  <c r="B189" i="2"/>
  <c r="B2" i="2"/>
  <c r="A2" i="2" s="1"/>
  <c r="B237" i="2"/>
  <c r="B213" i="2"/>
  <c r="B229" i="2"/>
  <c r="B205" i="2"/>
  <c r="B227" i="2"/>
  <c r="B197" i="2"/>
  <c r="B219" i="2"/>
  <c r="B211" i="2"/>
  <c r="B203" i="2"/>
  <c r="B195" i="2"/>
  <c r="B187" i="2"/>
  <c r="B179" i="2"/>
  <c r="B171" i="2"/>
  <c r="B163" i="2"/>
  <c r="B155" i="2"/>
  <c r="B147" i="2"/>
  <c r="B139" i="2"/>
  <c r="B131" i="2"/>
  <c r="B123" i="2"/>
  <c r="B115" i="2"/>
  <c r="B107" i="2"/>
  <c r="B99" i="2"/>
  <c r="B91" i="2"/>
  <c r="B83" i="2"/>
  <c r="B75" i="2"/>
  <c r="B67" i="2"/>
  <c r="B59" i="2"/>
  <c r="B51" i="2"/>
  <c r="B35" i="2"/>
  <c r="B23" i="2"/>
  <c r="B7" i="2"/>
  <c r="B173" i="2"/>
  <c r="B251" i="2"/>
  <c r="B243" i="2"/>
  <c r="B235" i="2"/>
  <c r="B249" i="2"/>
  <c r="B241" i="2"/>
  <c r="B233" i="2"/>
  <c r="B225" i="2"/>
  <c r="B217" i="2"/>
  <c r="B209" i="2"/>
  <c r="B201" i="2"/>
  <c r="B193" i="2"/>
  <c r="B185" i="2"/>
  <c r="B177" i="2"/>
  <c r="B169" i="2"/>
  <c r="B161" i="2"/>
  <c r="B153" i="2"/>
  <c r="B145" i="2"/>
  <c r="B137" i="2"/>
  <c r="B129" i="2"/>
  <c r="B121" i="2"/>
  <c r="B113" i="2"/>
  <c r="B105" i="2"/>
  <c r="B97" i="2"/>
  <c r="B89" i="2"/>
  <c r="B81" i="2"/>
  <c r="B73" i="2"/>
  <c r="B65" i="2"/>
  <c r="B57" i="2"/>
  <c r="B47" i="2"/>
  <c r="B33" i="2"/>
  <c r="B19" i="2"/>
  <c r="B247" i="2"/>
  <c r="B239" i="2"/>
  <c r="B231" i="2"/>
  <c r="B223" i="2"/>
  <c r="B215" i="2"/>
  <c r="B207" i="2"/>
  <c r="B199" i="2"/>
  <c r="B191" i="2"/>
  <c r="B183" i="2"/>
  <c r="B175" i="2"/>
  <c r="B167" i="2"/>
  <c r="B159" i="2"/>
  <c r="B151" i="2"/>
  <c r="B143" i="2"/>
  <c r="B135" i="2"/>
  <c r="B127" i="2"/>
  <c r="B119" i="2"/>
  <c r="B111" i="2"/>
  <c r="B103" i="2"/>
  <c r="B95" i="2"/>
  <c r="B87" i="2"/>
  <c r="B79" i="2"/>
  <c r="B71" i="2"/>
  <c r="B63" i="2"/>
  <c r="B55" i="2"/>
  <c r="B43" i="2"/>
  <c r="B31" i="2"/>
  <c r="B15" i="2"/>
  <c r="B181" i="2"/>
  <c r="B165" i="2"/>
  <c r="B157" i="2"/>
  <c r="B149" i="2"/>
  <c r="B141" i="2"/>
  <c r="B133" i="2"/>
  <c r="B125" i="2"/>
  <c r="B117" i="2"/>
  <c r="B109" i="2"/>
  <c r="B101" i="2"/>
  <c r="B93" i="2"/>
  <c r="B85" i="2"/>
  <c r="B77" i="2"/>
  <c r="B69" i="2"/>
  <c r="B61" i="2"/>
  <c r="B53" i="2"/>
  <c r="B39" i="2"/>
  <c r="B27" i="2"/>
  <c r="B11" i="2"/>
  <c r="B3" i="2"/>
  <c r="B250" i="2"/>
  <c r="B246" i="2"/>
  <c r="B242" i="2"/>
  <c r="B238" i="2"/>
  <c r="B234" i="2"/>
  <c r="B230" i="2"/>
  <c r="B226" i="2"/>
  <c r="B222" i="2"/>
  <c r="B218" i="2"/>
  <c r="B214" i="2"/>
  <c r="B210" i="2"/>
  <c r="B206" i="2"/>
  <c r="B202" i="2"/>
  <c r="B198" i="2"/>
  <c r="B194" i="2"/>
  <c r="B190" i="2"/>
  <c r="B186" i="2"/>
  <c r="B182" i="2"/>
  <c r="B178" i="2"/>
  <c r="B174" i="2"/>
  <c r="B170" i="2"/>
  <c r="B166" i="2"/>
  <c r="B162" i="2"/>
  <c r="B158" i="2"/>
  <c r="B154" i="2"/>
  <c r="B150" i="2"/>
  <c r="B146" i="2"/>
  <c r="B142" i="2"/>
  <c r="B138" i="2"/>
  <c r="B134" i="2"/>
  <c r="B130" i="2"/>
  <c r="B126" i="2"/>
  <c r="B122" i="2"/>
  <c r="B118" i="2"/>
  <c r="B114" i="2"/>
  <c r="B110" i="2"/>
  <c r="B106" i="2"/>
  <c r="B102" i="2"/>
  <c r="B98" i="2"/>
  <c r="B94" i="2"/>
  <c r="B90" i="2"/>
  <c r="B86" i="2"/>
  <c r="B82" i="2"/>
  <c r="B78" i="2"/>
  <c r="B74" i="2"/>
  <c r="B70" i="2"/>
  <c r="B66" i="2"/>
  <c r="B62" i="2"/>
  <c r="B58" i="2"/>
  <c r="B54" i="2"/>
  <c r="B50" i="2"/>
  <c r="B46" i="2"/>
  <c r="B42" i="2"/>
  <c r="B38" i="2"/>
  <c r="B34" i="2"/>
  <c r="B30" i="2"/>
  <c r="B26" i="2"/>
  <c r="B22" i="2"/>
  <c r="B18" i="2"/>
  <c r="B14" i="2"/>
  <c r="B10" i="2"/>
  <c r="B6" i="2"/>
  <c r="B49" i="2"/>
  <c r="B45" i="2"/>
  <c r="B41" i="2"/>
  <c r="B37" i="2"/>
  <c r="B25" i="2"/>
  <c r="B21" i="2"/>
  <c r="B13" i="2"/>
  <c r="B9" i="2"/>
  <c r="B5" i="2"/>
  <c r="B29" i="2"/>
  <c r="B17" i="2"/>
  <c r="B252" i="2"/>
  <c r="B248" i="2"/>
  <c r="B244" i="2"/>
  <c r="B240" i="2"/>
  <c r="B236" i="2"/>
  <c r="B232" i="2"/>
  <c r="B228" i="2"/>
  <c r="B224" i="2"/>
  <c r="B220" i="2"/>
  <c r="B216" i="2"/>
  <c r="B212" i="2"/>
  <c r="B208" i="2"/>
  <c r="B204" i="2"/>
  <c r="B200" i="2"/>
  <c r="B196" i="2"/>
  <c r="B192" i="2"/>
  <c r="B188" i="2"/>
  <c r="B184" i="2"/>
  <c r="B180" i="2"/>
  <c r="B176" i="2"/>
  <c r="B172" i="2"/>
  <c r="B168" i="2"/>
  <c r="B164" i="2"/>
  <c r="B160" i="2"/>
  <c r="B156" i="2"/>
  <c r="B152" i="2"/>
  <c r="B148" i="2"/>
  <c r="B144" i="2"/>
  <c r="B140" i="2"/>
  <c r="B136" i="2"/>
  <c r="B132" i="2"/>
  <c r="B128" i="2"/>
  <c r="B124" i="2"/>
  <c r="B120" i="2"/>
  <c r="B116" i="2"/>
  <c r="B112" i="2"/>
  <c r="B108" i="2"/>
  <c r="B104" i="2"/>
  <c r="B100" i="2"/>
  <c r="B96" i="2"/>
  <c r="B92" i="2"/>
  <c r="B88" i="2"/>
  <c r="B84" i="2"/>
  <c r="B80" i="2"/>
  <c r="B76" i="2"/>
  <c r="B72" i="2"/>
  <c r="B68" i="2"/>
  <c r="B64" i="2"/>
  <c r="B60" i="2"/>
  <c r="B56" i="2"/>
  <c r="B52" i="2"/>
  <c r="B48" i="2"/>
  <c r="B44" i="2"/>
  <c r="B40" i="2"/>
  <c r="B36" i="2"/>
  <c r="B32" i="2"/>
  <c r="B28" i="2"/>
  <c r="B24" i="2"/>
  <c r="B20" i="2"/>
  <c r="B16" i="2"/>
  <c r="B12" i="2"/>
  <c r="B8" i="2"/>
  <c r="G10" i="1"/>
  <c r="H10" i="1"/>
  <c r="A3" i="2" l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G11" i="1"/>
  <c r="I10" i="1"/>
  <c r="O5" i="1"/>
  <c r="H11" i="1" a="1"/>
  <c r="H11" i="1" s="1"/>
  <c r="I11" i="1" s="1"/>
  <c r="J11" i="1" s="1"/>
  <c r="G12" i="1" l="1"/>
  <c r="H12" i="1" a="1"/>
  <c r="H12" i="1" s="1"/>
  <c r="I12" i="1" l="1"/>
  <c r="J12" i="1" s="1"/>
  <c r="H13" i="1" a="1"/>
  <c r="H13" i="1" s="1"/>
  <c r="G13" i="1"/>
  <c r="I13" i="1" l="1"/>
  <c r="J13" i="1" s="1"/>
  <c r="H14" i="1" a="1"/>
  <c r="H14" i="1" s="1"/>
  <c r="G14" i="1"/>
  <c r="J14" i="1" l="1"/>
  <c r="G15" i="1"/>
  <c r="H15" i="1" s="1" a="1"/>
  <c r="H15" i="1" s="1"/>
  <c r="I15" i="1" l="1"/>
  <c r="J15" i="1" s="1"/>
  <c r="G16" i="1"/>
  <c r="H16" i="1" s="1" a="1"/>
  <c r="H16" i="1" s="1"/>
  <c r="I16" i="1" l="1"/>
  <c r="J16" i="1" s="1"/>
  <c r="G17" i="1"/>
  <c r="H17" i="1" s="1" a="1"/>
  <c r="H17" i="1" s="1"/>
  <c r="I17" i="1" l="1"/>
  <c r="J17" i="1" s="1"/>
  <c r="G18" i="1"/>
  <c r="H18" i="1" s="1" a="1"/>
  <c r="H18" i="1" s="1"/>
  <c r="I18" i="1" l="1"/>
  <c r="J18" i="1" s="1"/>
  <c r="G19" i="1"/>
  <c r="H19" i="1" s="1" a="1"/>
  <c r="H19" i="1" s="1"/>
  <c r="I19" i="1" l="1"/>
  <c r="J19" i="1" s="1"/>
  <c r="G20" i="1"/>
  <c r="H20" i="1" a="1"/>
  <c r="H20" i="1" s="1"/>
  <c r="I20" i="1" l="1"/>
  <c r="J20" i="1" s="1"/>
  <c r="G21" i="1"/>
  <c r="H21" i="1" s="1" a="1"/>
  <c r="H21" i="1" s="1"/>
  <c r="I21" i="1" s="1"/>
  <c r="J21" i="1" l="1"/>
  <c r="G22" i="1"/>
  <c r="H22" i="1" a="1"/>
  <c r="H22" i="1" s="1"/>
  <c r="I22" i="1" l="1"/>
  <c r="J22" i="1" s="1"/>
  <c r="G23" i="1"/>
  <c r="H23" i="1" a="1"/>
  <c r="H23" i="1" s="1"/>
  <c r="I23" i="1" l="1"/>
  <c r="J23" i="1" s="1"/>
  <c r="G24" i="1"/>
  <c r="H24" i="1" a="1"/>
  <c r="H24" i="1" s="1"/>
  <c r="I24" i="1" l="1"/>
  <c r="J24" i="1" s="1"/>
  <c r="H25" i="1" a="1"/>
  <c r="H25" i="1" s="1"/>
  <c r="G25" i="1"/>
  <c r="I25" i="1" l="1"/>
  <c r="J25" i="1" s="1"/>
  <c r="H26" i="1" a="1"/>
  <c r="H26" i="1" s="1"/>
  <c r="G26" i="1"/>
  <c r="I26" i="1" l="1"/>
  <c r="J26" i="1" s="1"/>
  <c r="H27" i="1" a="1"/>
  <c r="H27" i="1" s="1"/>
  <c r="G27" i="1"/>
  <c r="I27" i="1" l="1"/>
  <c r="J27" i="1" s="1"/>
  <c r="G28" i="1"/>
  <c r="H28" i="1" a="1"/>
  <c r="H28" i="1" s="1"/>
  <c r="I28" i="1" l="1"/>
  <c r="J28" i="1" s="1"/>
  <c r="H29" i="1" a="1"/>
  <c r="H29" i="1" s="1"/>
  <c r="G29" i="1"/>
  <c r="I29" i="1" l="1"/>
  <c r="J29" i="1" s="1"/>
  <c r="G30" i="1"/>
  <c r="H30" i="1" a="1"/>
  <c r="H30" i="1" s="1"/>
  <c r="I30" i="1" l="1"/>
  <c r="J30" i="1" s="1"/>
  <c r="G31" i="1"/>
  <c r="H31" i="1" a="1"/>
  <c r="H31" i="1" s="1"/>
  <c r="I31" i="1" l="1"/>
  <c r="J31" i="1" s="1"/>
  <c r="G32" i="1"/>
  <c r="H32" i="1" a="1"/>
  <c r="H32" i="1" s="1"/>
  <c r="I32" i="1" l="1"/>
  <c r="J32" i="1" s="1"/>
  <c r="H33" i="1" a="1"/>
  <c r="H33" i="1" s="1"/>
  <c r="G33" i="1"/>
  <c r="I33" i="1" l="1"/>
  <c r="J33" i="1" s="1"/>
  <c r="G34" i="1"/>
  <c r="H34" i="1" a="1"/>
  <c r="H34" i="1" s="1"/>
  <c r="I34" i="1" l="1"/>
  <c r="J34" i="1" s="1"/>
  <c r="H35" i="1" a="1"/>
  <c r="H35" i="1" s="1"/>
  <c r="I35" i="1" s="1"/>
  <c r="G35" i="1"/>
  <c r="H36" i="1" l="1" a="1"/>
  <c r="H36" i="1" s="1"/>
  <c r="J35" i="1"/>
  <c r="G36" i="1"/>
  <c r="I36" i="1" l="1"/>
  <c r="J36" i="1" s="1"/>
  <c r="H37" i="1" a="1"/>
  <c r="H37" i="1" s="1"/>
  <c r="I37" i="1" s="1"/>
  <c r="G37" i="1"/>
  <c r="J37" i="1" l="1"/>
  <c r="G38" i="1"/>
  <c r="H38" i="1" a="1"/>
  <c r="H38" i="1" s="1"/>
  <c r="I38" i="1" l="1"/>
  <c r="J38" i="1" s="1"/>
  <c r="G39" i="1"/>
  <c r="H39" i="1" a="1"/>
  <c r="H39" i="1" s="1"/>
  <c r="I39" i="1" s="1"/>
  <c r="H40" i="1" l="1" a="1"/>
  <c r="H40" i="1" s="1"/>
  <c r="I40" i="1" s="1"/>
  <c r="J39" i="1"/>
  <c r="G40" i="1"/>
  <c r="J40" i="1" l="1"/>
  <c r="H41" i="1" a="1"/>
  <c r="H41" i="1" s="1"/>
  <c r="I41" i="1" s="1"/>
  <c r="G41" i="1"/>
  <c r="J41" i="1" l="1"/>
  <c r="G42" i="1"/>
  <c r="H42" i="1" a="1"/>
  <c r="H42" i="1" s="1"/>
  <c r="I42" i="1" s="1"/>
  <c r="J42" i="1" l="1"/>
  <c r="H43" i="1" a="1"/>
  <c r="H43" i="1" s="1"/>
  <c r="I43" i="1" s="1"/>
  <c r="G43" i="1"/>
  <c r="J43" i="1" l="1"/>
  <c r="G44" i="1"/>
  <c r="H44" i="1" a="1"/>
  <c r="H44" i="1" s="1"/>
  <c r="I44" i="1" s="1"/>
  <c r="J44" i="1" l="1"/>
  <c r="H45" i="1" a="1"/>
  <c r="H45" i="1" s="1"/>
  <c r="I45" i="1" s="1"/>
  <c r="G45" i="1"/>
  <c r="J45" i="1" l="1"/>
  <c r="G46" i="1"/>
  <c r="H46" i="1" a="1"/>
  <c r="H46" i="1" s="1"/>
  <c r="I46" i="1" s="1"/>
  <c r="J46" i="1" l="1"/>
  <c r="H47" i="1" a="1"/>
  <c r="H47" i="1" s="1"/>
  <c r="I47" i="1" s="1"/>
  <c r="G47" i="1"/>
  <c r="J47" i="1" l="1"/>
  <c r="G48" i="1"/>
  <c r="H48" i="1" a="1"/>
  <c r="H48" i="1" s="1"/>
  <c r="I48" i="1" s="1"/>
  <c r="J48" i="1" l="1"/>
  <c r="H49" i="1" a="1"/>
  <c r="H49" i="1" s="1"/>
  <c r="I49" i="1" s="1"/>
  <c r="G49" i="1"/>
  <c r="J49" i="1" l="1"/>
  <c r="G50" i="1"/>
  <c r="H50" i="1" a="1"/>
  <c r="H50" i="1" s="1"/>
  <c r="I50" i="1" s="1"/>
  <c r="J50" i="1" l="1"/>
  <c r="G51" i="1"/>
  <c r="H51" i="1" a="1"/>
  <c r="H51" i="1" s="1"/>
  <c r="I51" i="1" s="1"/>
  <c r="J51" i="1" l="1"/>
  <c r="G52" i="1"/>
  <c r="H52" i="1" a="1"/>
  <c r="H52" i="1" s="1"/>
  <c r="I52" i="1" s="1"/>
  <c r="J52" i="1" l="1"/>
  <c r="H53" i="1" a="1"/>
  <c r="H53" i="1" s="1"/>
  <c r="I53" i="1" s="1"/>
  <c r="G53" i="1"/>
  <c r="J53" i="1" l="1"/>
  <c r="G54" i="1"/>
  <c r="H54" i="1" a="1"/>
  <c r="H54" i="1" s="1"/>
  <c r="I54" i="1" s="1"/>
  <c r="J54" i="1" l="1"/>
  <c r="G55" i="1"/>
  <c r="H55" i="1" a="1"/>
  <c r="H55" i="1" s="1"/>
  <c r="I55" i="1" s="1"/>
  <c r="J55" i="1" l="1"/>
  <c r="H56" i="1" a="1"/>
  <c r="H56" i="1" s="1"/>
  <c r="I56" i="1" s="1"/>
  <c r="G56" i="1"/>
  <c r="J56" i="1" l="1"/>
  <c r="H57" i="1" a="1"/>
  <c r="H57" i="1" s="1"/>
  <c r="I57" i="1" s="1"/>
  <c r="G57" i="1"/>
  <c r="J57" i="1" l="1"/>
  <c r="G58" i="1"/>
  <c r="H58" i="1" a="1"/>
  <c r="H58" i="1" s="1"/>
  <c r="I58" i="1" s="1"/>
  <c r="J58" i="1" l="1"/>
  <c r="G59" i="1"/>
  <c r="H59" i="1" a="1"/>
  <c r="H59" i="1" s="1"/>
  <c r="I59" i="1" s="1"/>
  <c r="J59" i="1" l="1"/>
  <c r="H60" i="1" a="1"/>
  <c r="H60" i="1" s="1"/>
  <c r="I60" i="1" s="1"/>
  <c r="G60" i="1"/>
  <c r="J60" i="1" l="1"/>
  <c r="G61" i="1"/>
  <c r="H61" i="1" a="1"/>
  <c r="H61" i="1" s="1"/>
  <c r="I61" i="1" s="1"/>
  <c r="J61" i="1" l="1"/>
  <c r="G62" i="1"/>
  <c r="H62" i="1" a="1"/>
  <c r="H62" i="1" s="1"/>
  <c r="I62" i="1" s="1"/>
  <c r="J62" i="1" l="1"/>
  <c r="H63" i="1" a="1"/>
  <c r="H63" i="1" s="1"/>
  <c r="I63" i="1" s="1"/>
  <c r="G63" i="1"/>
  <c r="J63" i="1" l="1"/>
  <c r="H64" i="1" a="1"/>
  <c r="H64" i="1" s="1"/>
  <c r="I64" i="1" s="1"/>
  <c r="G64" i="1"/>
  <c r="J64" i="1" l="1"/>
  <c r="G65" i="1"/>
  <c r="H65" i="1" a="1"/>
  <c r="H65" i="1" s="1"/>
  <c r="I65" i="1" s="1"/>
  <c r="J65" i="1" l="1"/>
  <c r="G66" i="1"/>
  <c r="H66" i="1" a="1"/>
  <c r="H66" i="1" s="1"/>
  <c r="I66" i="1" s="1"/>
  <c r="J66" i="1" l="1"/>
  <c r="G67" i="1"/>
  <c r="H67" i="1" a="1"/>
  <c r="H67" i="1" s="1"/>
  <c r="I67" i="1" s="1"/>
  <c r="J67" i="1" l="1"/>
  <c r="H68" i="1" a="1"/>
  <c r="H68" i="1" s="1"/>
  <c r="I68" i="1" s="1"/>
  <c r="G68" i="1"/>
  <c r="J68" i="1" l="1"/>
  <c r="G69" i="1"/>
  <c r="H69" i="1" a="1"/>
  <c r="H69" i="1" s="1"/>
  <c r="I69" i="1" s="1"/>
  <c r="J69" i="1" l="1"/>
  <c r="H70" i="1" a="1"/>
  <c r="H70" i="1" s="1"/>
  <c r="I70" i="1" s="1"/>
  <c r="G70" i="1"/>
  <c r="J70" i="1" l="1"/>
  <c r="H71" i="1" a="1"/>
  <c r="H71" i="1" s="1"/>
  <c r="I71" i="1" s="1"/>
  <c r="G71" i="1"/>
  <c r="J71" i="1" l="1"/>
  <c r="H72" i="1" a="1"/>
  <c r="H72" i="1" s="1"/>
  <c r="I72" i="1" s="1"/>
  <c r="G72" i="1"/>
  <c r="J72" i="1" l="1"/>
  <c r="G73" i="1"/>
  <c r="H73" i="1" a="1"/>
  <c r="H73" i="1" s="1"/>
  <c r="I73" i="1" s="1"/>
  <c r="J73" i="1" l="1"/>
  <c r="G74" i="1"/>
  <c r="H74" i="1" a="1"/>
  <c r="H74" i="1" s="1"/>
  <c r="I74" i="1" s="1"/>
  <c r="J74" i="1" l="1"/>
  <c r="H75" i="1" a="1"/>
  <c r="H75" i="1" s="1"/>
  <c r="I75" i="1" s="1"/>
  <c r="G75" i="1"/>
  <c r="J75" i="1" l="1"/>
  <c r="H76" i="1" a="1"/>
  <c r="H76" i="1" s="1"/>
  <c r="I76" i="1" s="1"/>
  <c r="G76" i="1"/>
  <c r="J76" i="1" l="1"/>
  <c r="G77" i="1"/>
  <c r="H77" i="1" a="1"/>
  <c r="H77" i="1" s="1"/>
  <c r="I77" i="1" s="1"/>
  <c r="J77" i="1" l="1"/>
  <c r="H78" i="1" a="1"/>
  <c r="H78" i="1" s="1"/>
  <c r="I78" i="1" s="1"/>
  <c r="G78" i="1"/>
  <c r="J78" i="1" l="1"/>
  <c r="H79" i="1" a="1"/>
  <c r="H79" i="1" s="1"/>
  <c r="I79" i="1" s="1"/>
  <c r="G79" i="1"/>
  <c r="J79" i="1" l="1"/>
  <c r="H80" i="1" a="1"/>
  <c r="H80" i="1" s="1"/>
  <c r="I80" i="1" s="1"/>
  <c r="G80" i="1"/>
  <c r="J80" i="1" l="1"/>
  <c r="G81" i="1"/>
  <c r="H81" i="1" a="1"/>
  <c r="H81" i="1" s="1"/>
  <c r="I81" i="1" s="1"/>
  <c r="J81" i="1" l="1"/>
  <c r="H82" i="1" a="1"/>
  <c r="H82" i="1" s="1"/>
  <c r="I82" i="1" s="1"/>
  <c r="G82" i="1"/>
  <c r="J82" i="1" l="1"/>
  <c r="G83" i="1"/>
  <c r="H83" i="1" a="1"/>
  <c r="H83" i="1" s="1"/>
  <c r="I83" i="1" s="1"/>
  <c r="J83" i="1" l="1"/>
  <c r="H84" i="1" a="1"/>
  <c r="H84" i="1" s="1"/>
  <c r="I84" i="1" s="1"/>
  <c r="G84" i="1"/>
  <c r="J84" i="1" l="1"/>
  <c r="G85" i="1"/>
  <c r="H85" i="1" a="1"/>
  <c r="H85" i="1" s="1"/>
  <c r="I85" i="1" s="1"/>
  <c r="J85" i="1" l="1"/>
  <c r="H86" i="1" a="1"/>
  <c r="H86" i="1" s="1"/>
  <c r="I86" i="1" s="1"/>
  <c r="G86" i="1"/>
  <c r="J86" i="1" l="1"/>
  <c r="H87" i="1" a="1"/>
  <c r="H87" i="1" s="1"/>
  <c r="I87" i="1" s="1"/>
  <c r="G87" i="1"/>
  <c r="J87" i="1" l="1"/>
  <c r="H88" i="1" a="1"/>
  <c r="H88" i="1" s="1"/>
  <c r="I88" i="1" s="1"/>
  <c r="G88" i="1"/>
  <c r="J88" i="1" l="1"/>
  <c r="G89" i="1"/>
  <c r="H89" i="1" a="1"/>
  <c r="H89" i="1" s="1"/>
  <c r="I89" i="1" s="1"/>
  <c r="J89" i="1" l="1"/>
  <c r="G90" i="1"/>
  <c r="H90" i="1" a="1"/>
  <c r="H90" i="1" s="1"/>
  <c r="I90" i="1" s="1"/>
  <c r="J90" i="1" l="1"/>
  <c r="H91" i="1" a="1"/>
  <c r="H91" i="1" s="1"/>
  <c r="I91" i="1" s="1"/>
  <c r="G91" i="1"/>
  <c r="J91" i="1" l="1"/>
  <c r="H92" i="1" a="1"/>
  <c r="H92" i="1" s="1"/>
  <c r="I92" i="1" s="1"/>
  <c r="G92" i="1"/>
  <c r="J92" i="1" l="1"/>
  <c r="G93" i="1"/>
  <c r="H93" i="1" a="1"/>
  <c r="H93" i="1" s="1"/>
  <c r="I93" i="1" s="1"/>
  <c r="J93" i="1" l="1"/>
  <c r="H94" i="1" a="1"/>
  <c r="H94" i="1" s="1"/>
  <c r="I94" i="1" s="1"/>
  <c r="G94" i="1"/>
  <c r="J94" i="1" l="1"/>
  <c r="H95" i="1" a="1"/>
  <c r="H95" i="1" s="1"/>
  <c r="I95" i="1" s="1"/>
  <c r="G95" i="1"/>
  <c r="J95" i="1" l="1"/>
  <c r="H96" i="1" a="1"/>
  <c r="H96" i="1" s="1"/>
  <c r="I96" i="1" s="1"/>
  <c r="G96" i="1"/>
  <c r="J96" i="1" l="1"/>
  <c r="G97" i="1"/>
  <c r="H97" i="1" a="1"/>
  <c r="H97" i="1" s="1"/>
  <c r="I97" i="1" s="1"/>
  <c r="J97" i="1" l="1"/>
  <c r="H98" i="1" a="1"/>
  <c r="H98" i="1" s="1"/>
  <c r="I98" i="1" s="1"/>
  <c r="G98" i="1"/>
  <c r="J98" i="1" l="1"/>
  <c r="G99" i="1"/>
  <c r="H99" i="1" a="1"/>
  <c r="H99" i="1" s="1"/>
  <c r="I99" i="1" s="1"/>
  <c r="J99" i="1" l="1"/>
  <c r="H100" i="1" a="1"/>
  <c r="H100" i="1" s="1"/>
  <c r="I100" i="1" s="1"/>
  <c r="G100" i="1"/>
  <c r="J100" i="1" l="1"/>
  <c r="G101" i="1"/>
  <c r="H101" i="1" a="1"/>
  <c r="H101" i="1" s="1"/>
  <c r="I101" i="1" s="1"/>
  <c r="J101" i="1" l="1"/>
  <c r="H102" i="1" a="1"/>
  <c r="H102" i="1" s="1"/>
  <c r="I102" i="1" s="1"/>
  <c r="G102" i="1"/>
  <c r="J102" i="1" l="1"/>
  <c r="H103" i="1" a="1"/>
  <c r="H103" i="1" s="1"/>
  <c r="I103" i="1" s="1"/>
  <c r="G103" i="1"/>
  <c r="J103" i="1" l="1"/>
  <c r="G104" i="1"/>
  <c r="H104" i="1" a="1"/>
  <c r="H104" i="1" s="1"/>
  <c r="I104" i="1" s="1"/>
  <c r="J104" i="1" l="1"/>
  <c r="G105" i="1"/>
  <c r="H105" i="1" a="1"/>
  <c r="H105" i="1" s="1"/>
  <c r="I105" i="1" s="1"/>
  <c r="J105" i="1" l="1"/>
  <c r="G106" i="1"/>
  <c r="H106" i="1" a="1"/>
  <c r="H106" i="1" s="1"/>
  <c r="I106" i="1" s="1"/>
  <c r="J106" i="1" l="1"/>
  <c r="H107" i="1" a="1"/>
  <c r="H107" i="1" s="1"/>
  <c r="I107" i="1" s="1"/>
  <c r="G107" i="1"/>
  <c r="J107" i="1" l="1"/>
  <c r="H108" i="1" a="1"/>
  <c r="H108" i="1" s="1"/>
  <c r="I108" i="1" s="1"/>
  <c r="G108" i="1"/>
  <c r="J108" i="1" l="1"/>
  <c r="G109" i="1"/>
  <c r="H109" i="1" a="1"/>
  <c r="H109" i="1" s="1"/>
  <c r="I109" i="1" s="1"/>
  <c r="J109" i="1" l="1"/>
  <c r="H110" i="1" a="1"/>
  <c r="H110" i="1" s="1"/>
  <c r="I110" i="1" s="1"/>
  <c r="G110" i="1"/>
  <c r="J110" i="1" l="1"/>
  <c r="G111" i="1"/>
  <c r="H111" i="1" a="1"/>
  <c r="H111" i="1" s="1"/>
  <c r="I111" i="1" s="1"/>
  <c r="J111" i="1" l="1"/>
  <c r="G112" i="1"/>
  <c r="H112" i="1" a="1"/>
  <c r="H112" i="1" s="1"/>
  <c r="I112" i="1" s="1"/>
  <c r="J112" i="1" l="1"/>
  <c r="G113" i="1"/>
  <c r="H113" i="1" a="1"/>
  <c r="H113" i="1" s="1"/>
  <c r="I113" i="1" s="1"/>
  <c r="J113" i="1" l="1"/>
  <c r="H114" i="1" a="1"/>
  <c r="H114" i="1" s="1"/>
  <c r="I114" i="1" s="1"/>
  <c r="G114" i="1"/>
  <c r="J114" i="1" l="1"/>
  <c r="G115" i="1"/>
  <c r="H115" i="1" a="1"/>
  <c r="H115" i="1" s="1"/>
  <c r="I115" i="1" s="1"/>
  <c r="J115" i="1" l="1"/>
  <c r="H116" i="1" a="1"/>
  <c r="H116" i="1" s="1"/>
  <c r="I116" i="1" s="1"/>
  <c r="G116" i="1"/>
  <c r="J116" i="1" l="1"/>
  <c r="G117" i="1"/>
  <c r="H117" i="1" a="1"/>
  <c r="H117" i="1" s="1"/>
  <c r="I117" i="1" s="1"/>
  <c r="J117" i="1" l="1"/>
  <c r="G118" i="1"/>
  <c r="H118" i="1" a="1"/>
  <c r="H118" i="1" s="1"/>
  <c r="I118" i="1" s="1"/>
  <c r="J118" i="1" l="1"/>
  <c r="H119" i="1" a="1"/>
  <c r="H119" i="1" s="1"/>
  <c r="I119" i="1" s="1"/>
  <c r="G119" i="1"/>
  <c r="J119" i="1" l="1"/>
  <c r="H120" i="1" a="1"/>
  <c r="H120" i="1" s="1"/>
  <c r="I120" i="1" s="1"/>
  <c r="G120" i="1"/>
  <c r="J120" i="1" l="1"/>
  <c r="G121" i="1"/>
  <c r="H121" i="1" a="1"/>
  <c r="H121" i="1" s="1"/>
  <c r="I121" i="1" s="1"/>
  <c r="J121" i="1" l="1"/>
  <c r="G122" i="1"/>
  <c r="H122" i="1" a="1"/>
  <c r="H122" i="1" s="1"/>
  <c r="I122" i="1" s="1"/>
  <c r="J122" i="1" l="1"/>
  <c r="G123" i="1"/>
  <c r="H123" i="1" a="1"/>
  <c r="H123" i="1" s="1"/>
  <c r="I123" i="1" s="1"/>
  <c r="J123" i="1" l="1"/>
  <c r="H124" i="1" a="1"/>
  <c r="H124" i="1" s="1"/>
  <c r="I124" i="1" s="1"/>
  <c r="G124" i="1"/>
  <c r="J124" i="1" l="1"/>
  <c r="G125" i="1"/>
  <c r="H125" i="1" a="1"/>
  <c r="H125" i="1" s="1"/>
  <c r="I125" i="1" s="1"/>
  <c r="J125" i="1" l="1"/>
  <c r="H126" i="1" a="1"/>
  <c r="H126" i="1" s="1"/>
  <c r="I126" i="1" s="1"/>
  <c r="G126" i="1"/>
  <c r="J126" i="1" l="1"/>
  <c r="G127" i="1"/>
  <c r="H127" i="1" a="1"/>
  <c r="H127" i="1" s="1"/>
  <c r="I127" i="1" s="1"/>
  <c r="J127" i="1" l="1"/>
  <c r="H128" i="1" a="1"/>
  <c r="H128" i="1" s="1"/>
  <c r="I128" i="1" s="1"/>
  <c r="G128" i="1"/>
  <c r="J128" i="1" l="1"/>
  <c r="G129" i="1"/>
  <c r="H129" i="1" a="1"/>
  <c r="H129" i="1" s="1"/>
  <c r="I129" i="1" s="1"/>
  <c r="J129" i="1" l="1"/>
  <c r="H130" i="1" a="1"/>
  <c r="H130" i="1" s="1"/>
  <c r="I130" i="1" s="1"/>
  <c r="G130" i="1"/>
  <c r="J130" i="1" l="1"/>
  <c r="G131" i="1"/>
  <c r="H131" i="1" a="1"/>
  <c r="H131" i="1" s="1"/>
  <c r="I131" i="1" s="1"/>
  <c r="J131" i="1" l="1"/>
  <c r="G132" i="1"/>
  <c r="H132" i="1" a="1"/>
  <c r="H132" i="1" s="1"/>
  <c r="I132" i="1" s="1"/>
  <c r="J132" i="1" l="1"/>
  <c r="H133" i="1" a="1"/>
  <c r="H133" i="1" s="1"/>
  <c r="I133" i="1" s="1"/>
  <c r="G133" i="1"/>
  <c r="J133" i="1" l="1"/>
  <c r="H134" i="1" a="1"/>
  <c r="H134" i="1" s="1"/>
  <c r="I134" i="1" s="1"/>
  <c r="G134" i="1"/>
  <c r="J134" i="1" l="1"/>
  <c r="G135" i="1"/>
  <c r="H135" i="1" a="1"/>
  <c r="H135" i="1" s="1"/>
  <c r="I135" i="1" s="1"/>
  <c r="J135" i="1" l="1"/>
  <c r="G136" i="1"/>
  <c r="H136" i="1" a="1"/>
  <c r="H136" i="1" s="1"/>
  <c r="I136" i="1" s="1"/>
  <c r="J136" i="1" l="1"/>
  <c r="G137" i="1"/>
  <c r="H137" i="1" a="1"/>
  <c r="H137" i="1" s="1"/>
  <c r="I137" i="1" s="1"/>
  <c r="J137" i="1" l="1"/>
  <c r="H138" i="1" a="1"/>
  <c r="H138" i="1" s="1"/>
  <c r="I138" i="1" s="1"/>
  <c r="G138" i="1"/>
  <c r="J138" i="1" l="1"/>
  <c r="G139" i="1"/>
  <c r="H139" i="1" a="1"/>
  <c r="H139" i="1" s="1"/>
  <c r="I139" i="1" s="1"/>
  <c r="J139" i="1" l="1"/>
  <c r="H140" i="1" a="1"/>
  <c r="H140" i="1" s="1"/>
  <c r="I140" i="1" s="1"/>
  <c r="G140" i="1"/>
  <c r="J140" i="1" l="1"/>
  <c r="H141" i="1" a="1"/>
  <c r="H141" i="1" s="1"/>
  <c r="I141" i="1" s="1"/>
  <c r="G141" i="1"/>
  <c r="J141" i="1" l="1"/>
  <c r="H142" i="1" a="1"/>
  <c r="H142" i="1" s="1"/>
  <c r="I142" i="1" s="1"/>
  <c r="G142" i="1"/>
  <c r="J142" i="1" l="1"/>
  <c r="G143" i="1"/>
  <c r="H143" i="1" a="1"/>
  <c r="H143" i="1" s="1"/>
  <c r="I143" i="1" s="1"/>
  <c r="J143" i="1" l="1"/>
  <c r="G144" i="1"/>
  <c r="H144" i="1" a="1"/>
  <c r="H144" i="1" s="1"/>
  <c r="I144" i="1" s="1"/>
  <c r="J144" i="1" l="1"/>
  <c r="G145" i="1"/>
  <c r="H145" i="1" a="1"/>
  <c r="H145" i="1" s="1"/>
  <c r="I145" i="1" s="1"/>
  <c r="J145" i="1" l="1"/>
  <c r="H146" i="1" a="1"/>
  <c r="H146" i="1" s="1"/>
  <c r="I146" i="1" s="1"/>
  <c r="G146" i="1"/>
  <c r="J146" i="1" l="1"/>
  <c r="G147" i="1"/>
  <c r="H147" i="1" a="1"/>
  <c r="H147" i="1" s="1"/>
  <c r="I147" i="1" s="1"/>
  <c r="J147" i="1" l="1"/>
  <c r="H148" i="1" a="1"/>
  <c r="H148" i="1" s="1"/>
  <c r="I148" i="1" s="1"/>
  <c r="G148" i="1"/>
  <c r="J148" i="1" l="1"/>
  <c r="H149" i="1" a="1"/>
  <c r="H149" i="1" s="1"/>
  <c r="I149" i="1" s="1"/>
  <c r="G149" i="1"/>
  <c r="J149" i="1" l="1"/>
  <c r="H150" i="1" a="1"/>
  <c r="H150" i="1" s="1"/>
  <c r="I150" i="1" s="1"/>
  <c r="G150" i="1"/>
  <c r="J150" i="1" l="1"/>
  <c r="G151" i="1"/>
  <c r="H151" i="1" a="1"/>
  <c r="H151" i="1" s="1"/>
  <c r="I151" i="1" s="1"/>
  <c r="J151" i="1" l="1"/>
  <c r="G152" i="1"/>
  <c r="H152" i="1" a="1"/>
  <c r="H152" i="1" s="1"/>
  <c r="I152" i="1" s="1"/>
  <c r="J152" i="1" l="1"/>
  <c r="H153" i="1" a="1"/>
  <c r="H153" i="1" s="1"/>
  <c r="I153" i="1" s="1"/>
  <c r="G153" i="1"/>
  <c r="J153" i="1" l="1"/>
  <c r="H154" i="1" a="1"/>
  <c r="H154" i="1" s="1"/>
  <c r="I154" i="1" s="1"/>
  <c r="G154" i="1"/>
  <c r="J154" i="1" l="1"/>
  <c r="H155" i="1" a="1"/>
  <c r="H155" i="1" s="1"/>
  <c r="I155" i="1" s="1"/>
  <c r="G155" i="1"/>
  <c r="J155" i="1" l="1"/>
  <c r="H156" i="1" a="1"/>
  <c r="H156" i="1" s="1"/>
  <c r="I156" i="1" s="1"/>
  <c r="G156" i="1"/>
  <c r="J156" i="1" l="1"/>
  <c r="H157" i="1" a="1"/>
  <c r="H157" i="1" s="1"/>
  <c r="I157" i="1" s="1"/>
  <c r="G157" i="1"/>
  <c r="J157" i="1" l="1"/>
  <c r="G158" i="1"/>
  <c r="H158" i="1" a="1"/>
  <c r="H158" i="1" s="1"/>
  <c r="I158" i="1" s="1"/>
  <c r="J158" i="1" l="1"/>
  <c r="G159" i="1"/>
  <c r="H159" i="1" a="1"/>
  <c r="H159" i="1" s="1"/>
  <c r="I159" i="1" s="1"/>
  <c r="J159" i="1" l="1"/>
  <c r="H160" i="1" a="1"/>
  <c r="H160" i="1" s="1"/>
  <c r="I160" i="1" s="1"/>
  <c r="G160" i="1"/>
  <c r="J160" i="1" l="1"/>
  <c r="H161" i="1" a="1"/>
  <c r="H161" i="1" s="1"/>
  <c r="I161" i="1" s="1"/>
  <c r="G161" i="1"/>
  <c r="J161" i="1" l="1"/>
  <c r="G162" i="1"/>
  <c r="H162" i="1" a="1"/>
  <c r="H162" i="1" s="1"/>
  <c r="I162" i="1" s="1"/>
  <c r="J162" i="1" l="1"/>
  <c r="H163" i="1" a="1"/>
  <c r="H163" i="1" s="1"/>
  <c r="I163" i="1" s="1"/>
  <c r="G163" i="1"/>
  <c r="J163" i="1" l="1"/>
  <c r="H164" i="1" a="1"/>
  <c r="H164" i="1" s="1"/>
  <c r="I164" i="1" s="1"/>
  <c r="G164" i="1"/>
  <c r="J164" i="1" l="1"/>
  <c r="H165" i="1" a="1"/>
  <c r="H165" i="1" s="1"/>
  <c r="I165" i="1" s="1"/>
  <c r="G165" i="1"/>
  <c r="J165" i="1" l="1"/>
  <c r="G166" i="1"/>
  <c r="H166" i="1" a="1"/>
  <c r="H166" i="1" s="1"/>
  <c r="I166" i="1" s="1"/>
  <c r="J166" i="1" l="1"/>
  <c r="H167" i="1" a="1"/>
  <c r="H167" i="1" s="1"/>
  <c r="I167" i="1" s="1"/>
  <c r="G167" i="1"/>
  <c r="J167" i="1" l="1"/>
  <c r="H168" i="1" a="1"/>
  <c r="H168" i="1" s="1"/>
  <c r="I168" i="1" s="1"/>
  <c r="G168" i="1"/>
  <c r="J168" i="1" l="1"/>
  <c r="H169" i="1" a="1"/>
  <c r="H169" i="1" s="1"/>
  <c r="I169" i="1" s="1"/>
  <c r="G169" i="1"/>
  <c r="J169" i="1" l="1"/>
  <c r="G170" i="1"/>
  <c r="H170" i="1" a="1"/>
  <c r="H170" i="1" s="1"/>
  <c r="I170" i="1" s="1"/>
  <c r="J170" i="1" l="1"/>
  <c r="H171" i="1" a="1"/>
  <c r="H171" i="1" s="1"/>
  <c r="I171" i="1" s="1"/>
  <c r="G171" i="1"/>
  <c r="J171" i="1" l="1"/>
  <c r="H172" i="1" a="1"/>
  <c r="H172" i="1" s="1"/>
  <c r="I172" i="1" s="1"/>
  <c r="G172" i="1"/>
  <c r="J172" i="1" l="1"/>
  <c r="H173" i="1" a="1"/>
  <c r="H173" i="1" s="1"/>
  <c r="I173" i="1" s="1"/>
  <c r="G173" i="1"/>
  <c r="J173" i="1" l="1"/>
  <c r="G174" i="1"/>
  <c r="H174" i="1" a="1"/>
  <c r="H174" i="1" s="1"/>
  <c r="I174" i="1" s="1"/>
  <c r="J174" i="1" l="1"/>
  <c r="G175" i="1"/>
  <c r="H175" i="1" a="1"/>
  <c r="H175" i="1" s="1"/>
  <c r="I175" i="1" s="1"/>
  <c r="J175" i="1" l="1"/>
  <c r="H176" i="1" a="1"/>
  <c r="H176" i="1" s="1"/>
  <c r="I176" i="1" s="1"/>
  <c r="G176" i="1"/>
  <c r="J176" i="1" l="1"/>
  <c r="H177" i="1" a="1"/>
  <c r="H177" i="1" s="1"/>
  <c r="I177" i="1" s="1"/>
  <c r="G177" i="1"/>
  <c r="J177" i="1" l="1"/>
  <c r="G178" i="1"/>
  <c r="H178" i="1" a="1"/>
  <c r="H178" i="1" s="1"/>
  <c r="I178" i="1" s="1"/>
  <c r="J178" i="1" l="1"/>
  <c r="H179" i="1" a="1"/>
  <c r="H179" i="1" s="1"/>
  <c r="I179" i="1" s="1"/>
  <c r="G179" i="1"/>
  <c r="J179" i="1" l="1"/>
  <c r="G180" i="1"/>
  <c r="H180" i="1" a="1"/>
  <c r="H180" i="1" s="1"/>
  <c r="I180" i="1" s="1"/>
  <c r="J180" i="1" l="1"/>
  <c r="H181" i="1" a="1"/>
  <c r="H181" i="1" s="1"/>
  <c r="I181" i="1" s="1"/>
  <c r="G181" i="1"/>
  <c r="J181" i="1" l="1"/>
  <c r="G182" i="1"/>
  <c r="H182" i="1" a="1"/>
  <c r="H182" i="1" s="1"/>
  <c r="I182" i="1" s="1"/>
  <c r="J182" i="1" l="1"/>
  <c r="H183" i="1" a="1"/>
  <c r="H183" i="1" s="1"/>
  <c r="I183" i="1" s="1"/>
  <c r="G183" i="1"/>
  <c r="J183" i="1" l="1"/>
  <c r="G184" i="1"/>
  <c r="H184" i="1" a="1"/>
  <c r="H184" i="1" s="1"/>
  <c r="I184" i="1" s="1"/>
  <c r="J184" i="1" l="1"/>
  <c r="H185" i="1" a="1"/>
  <c r="H185" i="1" s="1"/>
  <c r="I185" i="1" s="1"/>
  <c r="G185" i="1"/>
  <c r="J185" i="1" l="1"/>
  <c r="G186" i="1"/>
  <c r="H186" i="1" a="1"/>
  <c r="H186" i="1" s="1"/>
  <c r="I186" i="1" s="1"/>
  <c r="J186" i="1" l="1"/>
  <c r="G187" i="1"/>
  <c r="H187" i="1" a="1"/>
  <c r="H187" i="1" s="1"/>
  <c r="I187" i="1" s="1"/>
  <c r="J187" i="1" l="1"/>
  <c r="H188" i="1" a="1"/>
  <c r="H188" i="1" s="1"/>
  <c r="I188" i="1" s="1"/>
  <c r="G188" i="1"/>
  <c r="J188" i="1" l="1"/>
  <c r="H189" i="1" a="1"/>
  <c r="H189" i="1" s="1"/>
  <c r="I189" i="1" s="1"/>
  <c r="G189" i="1"/>
  <c r="J189" i="1" l="1"/>
  <c r="G190" i="1"/>
  <c r="H190" i="1" a="1"/>
  <c r="H190" i="1" s="1"/>
  <c r="I190" i="1" s="1"/>
  <c r="J190" i="1" l="1"/>
  <c r="G191" i="1"/>
  <c r="H191" i="1" a="1"/>
  <c r="H191" i="1" s="1"/>
  <c r="I191" i="1" s="1"/>
  <c r="J191" i="1" l="1"/>
  <c r="G192" i="1"/>
  <c r="H192" i="1" a="1"/>
  <c r="H192" i="1" s="1"/>
  <c r="I192" i="1" s="1"/>
  <c r="J192" i="1" l="1"/>
  <c r="H193" i="1" a="1"/>
  <c r="H193" i="1" s="1"/>
  <c r="I193" i="1" s="1"/>
  <c r="G193" i="1"/>
  <c r="J193" i="1" l="1"/>
  <c r="G194" i="1"/>
  <c r="H194" i="1" a="1"/>
  <c r="H194" i="1" s="1"/>
  <c r="I194" i="1" s="1"/>
  <c r="J194" i="1" l="1"/>
  <c r="H195" i="1" a="1"/>
  <c r="H195" i="1" s="1"/>
  <c r="I195" i="1" s="1"/>
  <c r="G195" i="1"/>
  <c r="J195" i="1" l="1"/>
  <c r="H196" i="1" a="1"/>
  <c r="H196" i="1" s="1"/>
  <c r="I196" i="1" s="1"/>
  <c r="G196" i="1"/>
  <c r="J196" i="1" l="1"/>
  <c r="H197" i="1" a="1"/>
  <c r="H197" i="1" s="1"/>
  <c r="I197" i="1" s="1"/>
  <c r="G197" i="1"/>
  <c r="J197" i="1" l="1"/>
  <c r="G198" i="1"/>
  <c r="H198" i="1" a="1"/>
  <c r="H198" i="1" s="1"/>
  <c r="I198" i="1" s="1"/>
  <c r="J198" i="1" l="1"/>
  <c r="G199" i="1"/>
  <c r="H199" i="1" a="1"/>
  <c r="H199" i="1" s="1"/>
  <c r="I199" i="1" s="1"/>
  <c r="J199" i="1" l="1"/>
  <c r="G200" i="1"/>
  <c r="H200" i="1" a="1"/>
  <c r="H200" i="1" s="1"/>
  <c r="I200" i="1" s="1"/>
  <c r="J200" i="1" l="1"/>
  <c r="H201" i="1" a="1"/>
  <c r="H201" i="1" s="1"/>
  <c r="I201" i="1" s="1"/>
  <c r="G201" i="1"/>
  <c r="J201" i="1" l="1"/>
  <c r="G202" i="1"/>
  <c r="H202" i="1" a="1"/>
  <c r="H202" i="1" s="1"/>
  <c r="I202" i="1" s="1"/>
  <c r="J202" i="1" l="1"/>
  <c r="H203" i="1" a="1"/>
  <c r="H203" i="1" s="1"/>
  <c r="I203" i="1" s="1"/>
  <c r="G203" i="1"/>
  <c r="J203" i="1" l="1"/>
  <c r="H204" i="1" a="1"/>
  <c r="H204" i="1" s="1"/>
  <c r="I204" i="1" s="1"/>
  <c r="G204" i="1"/>
  <c r="J204" i="1" l="1"/>
  <c r="H205" i="1" a="1"/>
  <c r="H205" i="1" s="1"/>
  <c r="I205" i="1" s="1"/>
  <c r="G205" i="1"/>
  <c r="J205" i="1" l="1"/>
  <c r="G206" i="1"/>
  <c r="H206" i="1" a="1"/>
  <c r="H206" i="1" s="1"/>
  <c r="I206" i="1" s="1"/>
  <c r="J206" i="1" l="1"/>
  <c r="G207" i="1"/>
  <c r="H207" i="1" a="1"/>
  <c r="H207" i="1" s="1"/>
  <c r="I207" i="1" s="1"/>
  <c r="J207" i="1" l="1"/>
  <c r="H208" i="1" a="1"/>
  <c r="H208" i="1" s="1"/>
  <c r="I208" i="1" s="1"/>
  <c r="G208" i="1"/>
  <c r="J208" i="1" l="1"/>
  <c r="H209" i="1" a="1"/>
  <c r="H209" i="1" s="1"/>
  <c r="I209" i="1" s="1"/>
  <c r="G209" i="1"/>
  <c r="J209" i="1" l="1"/>
  <c r="G210" i="1"/>
  <c r="H210" i="1" a="1"/>
  <c r="H210" i="1" s="1"/>
  <c r="I210" i="1" s="1"/>
  <c r="J210" i="1" l="1"/>
  <c r="H211" i="1" a="1"/>
  <c r="H211" i="1" s="1"/>
  <c r="I211" i="1" s="1"/>
  <c r="G211" i="1"/>
  <c r="J211" i="1" l="1"/>
  <c r="H212" i="1" a="1"/>
  <c r="H212" i="1" s="1"/>
  <c r="I212" i="1" s="1"/>
  <c r="G212" i="1"/>
  <c r="J212" i="1" l="1"/>
  <c r="H213" i="1" a="1"/>
  <c r="H213" i="1" s="1"/>
  <c r="I213" i="1" s="1"/>
  <c r="G213" i="1"/>
  <c r="J213" i="1" l="1"/>
  <c r="G214" i="1"/>
  <c r="H214" i="1" a="1"/>
  <c r="H214" i="1" s="1"/>
  <c r="I214" i="1" s="1"/>
  <c r="J214" i="1" l="1"/>
  <c r="H215" i="1" a="1"/>
  <c r="H215" i="1" s="1"/>
  <c r="I215" i="1" s="1"/>
  <c r="G215" i="1"/>
  <c r="J215" i="1" l="1"/>
  <c r="G216" i="1"/>
  <c r="H216" i="1" a="1"/>
  <c r="H216" i="1" s="1"/>
  <c r="I216" i="1" s="1"/>
  <c r="J216" i="1" l="1"/>
  <c r="H217" i="1" a="1"/>
  <c r="H217" i="1" s="1"/>
  <c r="I217" i="1" s="1"/>
  <c r="G217" i="1"/>
  <c r="J217" i="1" l="1"/>
  <c r="G218" i="1"/>
  <c r="H218" i="1" a="1"/>
  <c r="H218" i="1" s="1"/>
  <c r="I218" i="1" s="1"/>
  <c r="J218" i="1" l="1"/>
  <c r="H219" i="1" a="1"/>
  <c r="H219" i="1" s="1"/>
  <c r="I219" i="1" s="1"/>
  <c r="G219" i="1"/>
  <c r="J219" i="1" l="1"/>
  <c r="H220" i="1" a="1"/>
  <c r="H220" i="1" s="1"/>
  <c r="I220" i="1" s="1"/>
  <c r="G220" i="1"/>
  <c r="J220" i="1" l="1"/>
  <c r="H221" i="1" a="1"/>
  <c r="H221" i="1" s="1"/>
  <c r="I221" i="1" s="1"/>
  <c r="G221" i="1"/>
  <c r="J221" i="1" l="1"/>
  <c r="G222" i="1"/>
  <c r="H222" i="1" a="1"/>
  <c r="H222" i="1" s="1"/>
  <c r="I222" i="1" s="1"/>
  <c r="J222" i="1" l="1"/>
  <c r="G223" i="1"/>
  <c r="H223" i="1" a="1"/>
  <c r="H223" i="1" s="1"/>
  <c r="I223" i="1" s="1"/>
  <c r="J223" i="1" l="1"/>
  <c r="H224" i="1" a="1"/>
  <c r="H224" i="1" s="1"/>
  <c r="I224" i="1" s="1"/>
  <c r="G224" i="1"/>
  <c r="J224" i="1" l="1"/>
  <c r="H225" i="1" a="1"/>
  <c r="H225" i="1" s="1"/>
  <c r="I225" i="1" s="1"/>
  <c r="G225" i="1"/>
  <c r="J225" i="1" l="1"/>
  <c r="G226" i="1"/>
  <c r="H226" i="1" a="1"/>
  <c r="H226" i="1" s="1"/>
  <c r="I226" i="1" s="1"/>
  <c r="J226" i="1" l="1"/>
  <c r="H227" i="1" a="1"/>
  <c r="H227" i="1" s="1"/>
  <c r="I227" i="1" s="1"/>
  <c r="G227" i="1"/>
  <c r="J227" i="1" l="1"/>
  <c r="H228" i="1" a="1"/>
  <c r="H228" i="1" s="1"/>
  <c r="I228" i="1" s="1"/>
  <c r="G228" i="1"/>
  <c r="J228" i="1" l="1"/>
  <c r="H229" i="1" a="1"/>
  <c r="H229" i="1" s="1"/>
  <c r="I229" i="1" s="1"/>
  <c r="G229" i="1"/>
  <c r="J229" i="1" l="1"/>
  <c r="G230" i="1"/>
  <c r="H230" i="1" a="1"/>
  <c r="H230" i="1" s="1"/>
  <c r="I230" i="1" s="1"/>
  <c r="J230" i="1" l="1"/>
  <c r="H231" i="1" a="1"/>
  <c r="H231" i="1" s="1"/>
  <c r="I231" i="1" s="1"/>
  <c r="G231" i="1"/>
  <c r="J231" i="1" l="1"/>
  <c r="G232" i="1"/>
  <c r="H232" i="1" a="1"/>
  <c r="H232" i="1" s="1"/>
  <c r="I232" i="1" s="1"/>
  <c r="J232" i="1" l="1"/>
  <c r="H233" i="1" a="1"/>
  <c r="H233" i="1" s="1"/>
  <c r="I233" i="1" s="1"/>
  <c r="G233" i="1"/>
  <c r="J233" i="1" l="1"/>
  <c r="G234" i="1"/>
  <c r="H234" i="1" a="1"/>
  <c r="H234" i="1" s="1"/>
  <c r="I234" i="1" s="1"/>
  <c r="J234" i="1" l="1"/>
  <c r="H235" i="1" a="1"/>
  <c r="H235" i="1" s="1"/>
  <c r="I235" i="1" s="1"/>
  <c r="G235" i="1"/>
  <c r="J235" i="1" l="1"/>
  <c r="H236" i="1" a="1"/>
  <c r="H236" i="1" s="1"/>
  <c r="I236" i="1" s="1"/>
  <c r="G236" i="1"/>
  <c r="J236" i="1" l="1"/>
  <c r="H237" i="1" a="1"/>
  <c r="H237" i="1" s="1"/>
  <c r="I237" i="1" s="1"/>
  <c r="G237" i="1"/>
  <c r="J237" i="1" l="1"/>
  <c r="G238" i="1"/>
  <c r="H238" i="1" a="1"/>
  <c r="H238" i="1" s="1"/>
  <c r="I238" i="1" s="1"/>
  <c r="J238" i="1" l="1"/>
  <c r="G239" i="1"/>
  <c r="H239" i="1" a="1"/>
  <c r="H239" i="1" s="1"/>
  <c r="I239" i="1" s="1"/>
  <c r="J239" i="1" l="1"/>
  <c r="H240" i="1" a="1"/>
  <c r="H240" i="1" s="1"/>
  <c r="I240" i="1" s="1"/>
  <c r="G240" i="1"/>
  <c r="J240" i="1" l="1"/>
  <c r="H241" i="1" a="1"/>
  <c r="H241" i="1" s="1"/>
  <c r="I241" i="1" s="1"/>
  <c r="G241" i="1"/>
  <c r="J241" i="1" l="1"/>
  <c r="G242" i="1"/>
  <c r="H242" i="1" a="1"/>
  <c r="H242" i="1" s="1"/>
  <c r="I242" i="1" s="1"/>
  <c r="J242" i="1" l="1"/>
  <c r="H243" i="1" a="1"/>
  <c r="H243" i="1" s="1"/>
  <c r="I243" i="1" s="1"/>
  <c r="G243" i="1"/>
  <c r="J243" i="1" l="1"/>
  <c r="G244" i="1"/>
  <c r="H244" i="1" a="1"/>
  <c r="H244" i="1" s="1"/>
  <c r="I244" i="1" s="1"/>
  <c r="J244" i="1" l="1"/>
  <c r="H245" i="1" a="1"/>
  <c r="H245" i="1" s="1"/>
  <c r="I245" i="1" s="1"/>
  <c r="G245" i="1"/>
  <c r="J245" i="1" l="1"/>
  <c r="G246" i="1"/>
  <c r="H246" i="1" a="1"/>
  <c r="H246" i="1" s="1"/>
  <c r="I246" i="1" s="1"/>
  <c r="J246" i="1" l="1"/>
  <c r="H247" i="1" a="1"/>
  <c r="H247" i="1" s="1"/>
  <c r="I247" i="1" s="1"/>
  <c r="G247" i="1"/>
  <c r="J247" i="1" l="1"/>
  <c r="G248" i="1"/>
  <c r="H248" i="1" a="1"/>
  <c r="H248" i="1" s="1"/>
  <c r="I248" i="1" s="1"/>
  <c r="J248" i="1" l="1"/>
  <c r="H249" i="1" a="1"/>
  <c r="H249" i="1" s="1"/>
  <c r="I249" i="1" s="1"/>
  <c r="G249" i="1"/>
  <c r="J249" i="1" l="1"/>
  <c r="G250" i="1"/>
  <c r="H250" i="1" a="1"/>
  <c r="H250" i="1" s="1"/>
  <c r="I250" i="1" s="1"/>
  <c r="J250" i="1" l="1"/>
  <c r="G251" i="1"/>
  <c r="H251" i="1" a="1"/>
  <c r="H251" i="1" s="1"/>
  <c r="I251" i="1" s="1"/>
  <c r="J251" i="1" l="1"/>
  <c r="H252" i="1" a="1"/>
  <c r="H252" i="1" s="1"/>
  <c r="I252" i="1" s="1"/>
  <c r="G252" i="1"/>
  <c r="J252" i="1" l="1"/>
  <c r="H253" i="1" a="1"/>
  <c r="H253" i="1" s="1"/>
  <c r="I253" i="1" s="1"/>
  <c r="G253" i="1"/>
  <c r="J253" i="1" l="1"/>
  <c r="G254" i="1"/>
  <c r="H254" i="1" a="1"/>
  <c r="H254" i="1" s="1"/>
  <c r="I254" i="1" s="1"/>
  <c r="J254" i="1" l="1"/>
  <c r="G255" i="1"/>
  <c r="H255" i="1" a="1"/>
  <c r="H255" i="1" s="1"/>
  <c r="I255" i="1" s="1"/>
  <c r="J255" i="1" l="1"/>
  <c r="G256" i="1"/>
  <c r="H256" i="1" a="1"/>
  <c r="H256" i="1" s="1"/>
  <c r="I256" i="1" s="1"/>
  <c r="J256" i="1" l="1"/>
  <c r="H257" i="1" a="1"/>
  <c r="H257" i="1" s="1"/>
  <c r="I257" i="1" s="1"/>
  <c r="G257" i="1"/>
  <c r="J257" i="1" l="1"/>
  <c r="G258" i="1"/>
  <c r="H258" i="1" a="1"/>
  <c r="H258" i="1" s="1"/>
  <c r="I258" i="1" s="1"/>
  <c r="J258" i="1" l="1"/>
  <c r="H259" i="1" a="1"/>
  <c r="H259" i="1" s="1"/>
  <c r="I259" i="1" s="1"/>
  <c r="G259" i="1"/>
  <c r="J259" i="1" l="1"/>
  <c r="H260" i="1" a="1"/>
  <c r="H260" i="1" s="1"/>
  <c r="I260" i="1" s="1"/>
  <c r="G260" i="1"/>
  <c r="J260" i="1" l="1"/>
  <c r="H261" i="1" a="1"/>
  <c r="H261" i="1" s="1"/>
  <c r="I261" i="1" s="1"/>
  <c r="G261" i="1"/>
  <c r="J261" i="1" l="1"/>
  <c r="G262" i="1"/>
  <c r="H262" i="1" a="1"/>
  <c r="H262" i="1" s="1"/>
  <c r="I262" i="1" s="1"/>
  <c r="J262" i="1" l="1"/>
  <c r="G263" i="1"/>
  <c r="H263" i="1" a="1"/>
  <c r="H263" i="1" s="1"/>
  <c r="I263" i="1" s="1"/>
  <c r="J263" i="1" l="1"/>
  <c r="G264" i="1"/>
  <c r="H264" i="1" a="1"/>
  <c r="H264" i="1" s="1"/>
  <c r="I264" i="1" s="1"/>
  <c r="J264" i="1" l="1"/>
  <c r="H265" i="1" a="1"/>
  <c r="H265" i="1" s="1"/>
  <c r="I265" i="1" s="1"/>
  <c r="G265" i="1"/>
  <c r="J265" i="1" l="1"/>
  <c r="G266" i="1"/>
  <c r="H266" i="1" a="1"/>
  <c r="H266" i="1" s="1"/>
  <c r="I266" i="1" s="1"/>
  <c r="J266" i="1" l="1"/>
  <c r="H267" i="1" a="1"/>
  <c r="H267" i="1" s="1"/>
  <c r="I267" i="1" s="1"/>
  <c r="G267" i="1"/>
  <c r="J267" i="1" l="1"/>
  <c r="H268" i="1" a="1"/>
  <c r="H268" i="1" s="1"/>
  <c r="I268" i="1" s="1"/>
  <c r="G268" i="1"/>
  <c r="J268" i="1" l="1"/>
  <c r="H269" i="1" a="1"/>
  <c r="H269" i="1" s="1"/>
  <c r="I269" i="1" s="1"/>
  <c r="G269" i="1"/>
  <c r="J269" i="1" l="1"/>
  <c r="G270" i="1"/>
  <c r="H270" i="1" a="1"/>
  <c r="H270" i="1" s="1"/>
  <c r="I270" i="1" s="1"/>
  <c r="J270" i="1" l="1"/>
  <c r="G271" i="1"/>
  <c r="H271" i="1" a="1"/>
  <c r="H271" i="1" s="1"/>
  <c r="I271" i="1" s="1"/>
  <c r="J271" i="1" l="1"/>
  <c r="H272" i="1" a="1"/>
  <c r="H272" i="1" s="1"/>
  <c r="I272" i="1" s="1"/>
  <c r="G272" i="1"/>
  <c r="J272" i="1" l="1"/>
  <c r="H273" i="1" a="1"/>
  <c r="H273" i="1" s="1"/>
  <c r="I273" i="1" s="1"/>
  <c r="G273" i="1"/>
  <c r="J273" i="1" l="1"/>
  <c r="G274" i="1"/>
  <c r="H274" i="1" a="1"/>
  <c r="H274" i="1" s="1"/>
  <c r="I274" i="1" s="1"/>
  <c r="J274" i="1" l="1"/>
  <c r="H275" i="1" a="1"/>
  <c r="H275" i="1" s="1"/>
  <c r="I275" i="1" s="1"/>
  <c r="G275" i="1"/>
  <c r="J275" i="1" l="1"/>
  <c r="H276" i="1" a="1"/>
  <c r="H276" i="1" s="1"/>
  <c r="I276" i="1" s="1"/>
  <c r="G276" i="1"/>
  <c r="J276" i="1" l="1"/>
  <c r="H277" i="1" a="1"/>
  <c r="H277" i="1" s="1"/>
  <c r="I277" i="1" s="1"/>
  <c r="G277" i="1"/>
  <c r="J277" i="1" l="1"/>
  <c r="G278" i="1"/>
  <c r="H278" i="1" a="1"/>
  <c r="H278" i="1" s="1"/>
  <c r="I278" i="1" s="1"/>
  <c r="J278" i="1" l="1"/>
  <c r="H279" i="1" a="1"/>
  <c r="H279" i="1" s="1"/>
  <c r="I279" i="1" s="1"/>
  <c r="G279" i="1"/>
  <c r="J279" i="1" l="1"/>
  <c r="G280" i="1"/>
  <c r="H280" i="1" a="1"/>
  <c r="H280" i="1" s="1"/>
  <c r="I280" i="1" s="1"/>
  <c r="J280" i="1" l="1"/>
  <c r="H281" i="1" a="1"/>
  <c r="H281" i="1" s="1"/>
  <c r="I281" i="1" s="1"/>
  <c r="G281" i="1"/>
  <c r="J281" i="1" l="1"/>
  <c r="G282" i="1"/>
  <c r="H282" i="1" a="1"/>
  <c r="H282" i="1" s="1"/>
  <c r="I282" i="1" s="1"/>
  <c r="J282" i="1" l="1"/>
  <c r="H283" i="1" a="1"/>
  <c r="H283" i="1" s="1"/>
  <c r="I283" i="1" s="1"/>
  <c r="G283" i="1"/>
  <c r="J283" i="1" l="1"/>
  <c r="H284" i="1" a="1"/>
  <c r="H284" i="1" s="1"/>
  <c r="I284" i="1" s="1"/>
  <c r="G284" i="1"/>
  <c r="J284" i="1" l="1"/>
  <c r="H285" i="1" a="1"/>
  <c r="H285" i="1" s="1"/>
  <c r="I285" i="1" s="1"/>
  <c r="G285" i="1"/>
  <c r="J285" i="1" l="1"/>
  <c r="G286" i="1"/>
  <c r="H286" i="1" a="1"/>
  <c r="H286" i="1" s="1"/>
  <c r="I286" i="1" s="1"/>
  <c r="J286" i="1" l="1"/>
  <c r="G287" i="1"/>
  <c r="H287" i="1" a="1"/>
  <c r="H287" i="1" s="1"/>
  <c r="I287" i="1" s="1"/>
  <c r="J287" i="1" l="1"/>
  <c r="H288" i="1" a="1"/>
  <c r="H288" i="1" s="1"/>
  <c r="I288" i="1" s="1"/>
  <c r="G288" i="1"/>
  <c r="J288" i="1" l="1"/>
  <c r="H289" i="1" a="1"/>
  <c r="H289" i="1" s="1"/>
  <c r="I289" i="1" s="1"/>
  <c r="G289" i="1"/>
  <c r="J289" i="1" l="1"/>
  <c r="G290" i="1"/>
  <c r="H290" i="1" a="1"/>
  <c r="H290" i="1" s="1"/>
  <c r="I290" i="1" s="1"/>
  <c r="J290" i="1" l="1"/>
  <c r="H291" i="1" a="1"/>
  <c r="H291" i="1" s="1"/>
  <c r="I291" i="1" s="1"/>
  <c r="G291" i="1"/>
  <c r="J291" i="1" l="1"/>
  <c r="H292" i="1" a="1"/>
  <c r="H292" i="1" s="1"/>
  <c r="I292" i="1" s="1"/>
  <c r="G292" i="1"/>
  <c r="J292" i="1" l="1"/>
  <c r="H293" i="1" a="1"/>
  <c r="H293" i="1" s="1"/>
  <c r="I293" i="1" s="1"/>
  <c r="G293" i="1"/>
  <c r="J293" i="1" l="1"/>
  <c r="G294" i="1"/>
  <c r="H294" i="1" a="1"/>
  <c r="H294" i="1" s="1"/>
  <c r="I294" i="1" s="1"/>
  <c r="J294" i="1" l="1"/>
  <c r="H295" i="1" a="1"/>
  <c r="H295" i="1" s="1"/>
  <c r="I295" i="1" s="1"/>
  <c r="G295" i="1"/>
  <c r="J295" i="1" l="1"/>
  <c r="G296" i="1"/>
  <c r="H296" i="1" a="1"/>
  <c r="H296" i="1" s="1"/>
  <c r="I296" i="1" s="1"/>
  <c r="J296" i="1" l="1"/>
  <c r="H297" i="1" a="1"/>
  <c r="H297" i="1" s="1"/>
  <c r="I297" i="1" s="1"/>
  <c r="G297" i="1"/>
  <c r="J297" i="1" l="1"/>
  <c r="G298" i="1"/>
  <c r="H298" i="1" a="1"/>
  <c r="H298" i="1" s="1"/>
  <c r="I298" i="1" s="1"/>
  <c r="J298" i="1" l="1"/>
  <c r="H299" i="1" a="1"/>
  <c r="H299" i="1" s="1"/>
  <c r="I299" i="1" s="1"/>
  <c r="G299" i="1"/>
  <c r="J299" i="1" l="1"/>
  <c r="G300" i="1"/>
  <c r="H300" i="1" a="1"/>
  <c r="H300" i="1" s="1"/>
  <c r="I300" i="1" s="1"/>
  <c r="J300" i="1" l="1"/>
  <c r="H301" i="1" a="1"/>
  <c r="H301" i="1" s="1"/>
  <c r="I301" i="1" s="1"/>
  <c r="G301" i="1"/>
  <c r="J301" i="1" l="1"/>
  <c r="H302" i="1" a="1"/>
  <c r="H302" i="1" s="1"/>
  <c r="I302" i="1" s="1"/>
  <c r="G302" i="1"/>
  <c r="J302" i="1" l="1"/>
  <c r="H303" i="1" a="1"/>
  <c r="H303" i="1" s="1"/>
  <c r="I303" i="1" s="1"/>
  <c r="G303" i="1"/>
  <c r="J303" i="1" l="1"/>
  <c r="G304" i="1"/>
  <c r="H304" i="1" a="1"/>
  <c r="H304" i="1" s="1"/>
  <c r="I304" i="1" s="1"/>
  <c r="J304" i="1" l="1"/>
  <c r="G305" i="1"/>
  <c r="H305" i="1" a="1"/>
  <c r="H305" i="1" s="1"/>
  <c r="I305" i="1" s="1"/>
  <c r="J305" i="1" l="1"/>
  <c r="H306" i="1" a="1"/>
  <c r="H306" i="1" s="1"/>
  <c r="I306" i="1" s="1"/>
  <c r="G306" i="1"/>
  <c r="J306" i="1" l="1"/>
  <c r="H307" i="1" a="1"/>
  <c r="H307" i="1" s="1"/>
  <c r="I307" i="1" s="1"/>
  <c r="G307" i="1"/>
  <c r="J307" i="1" l="1"/>
  <c r="G308" i="1"/>
  <c r="H308" i="1" a="1"/>
  <c r="H308" i="1" s="1"/>
  <c r="I308" i="1" s="1"/>
  <c r="J308" i="1" l="1"/>
  <c r="H309" i="1" a="1"/>
  <c r="H309" i="1" s="1"/>
  <c r="I309" i="1" s="1"/>
  <c r="G309" i="1"/>
  <c r="J309" i="1" l="1"/>
  <c r="H310" i="1" a="1"/>
  <c r="H310" i="1" s="1"/>
  <c r="I310" i="1" s="1"/>
  <c r="G310" i="1"/>
  <c r="J310" i="1" l="1"/>
  <c r="H311" i="1" a="1"/>
  <c r="H311" i="1" s="1"/>
  <c r="I311" i="1" s="1"/>
  <c r="G311" i="1"/>
  <c r="J311" i="1" l="1"/>
  <c r="G312" i="1"/>
  <c r="H312" i="1" a="1"/>
  <c r="H312" i="1" s="1"/>
  <c r="I312" i="1" s="1"/>
  <c r="J312" i="1" l="1"/>
  <c r="H313" i="1" a="1"/>
  <c r="H313" i="1" s="1"/>
  <c r="I313" i="1" s="1"/>
  <c r="G313" i="1"/>
  <c r="J313" i="1" l="1"/>
  <c r="G314" i="1"/>
  <c r="H314" i="1" a="1"/>
  <c r="H314" i="1" s="1"/>
  <c r="I314" i="1" s="1"/>
  <c r="J314" i="1" l="1"/>
  <c r="H315" i="1" a="1"/>
  <c r="H315" i="1" s="1"/>
  <c r="I315" i="1" s="1"/>
  <c r="G315" i="1"/>
  <c r="J315" i="1" l="1"/>
  <c r="G316" i="1"/>
  <c r="H316" i="1" a="1"/>
  <c r="H316" i="1" s="1"/>
  <c r="I316" i="1" s="1"/>
  <c r="J316" i="1" l="1"/>
  <c r="H317" i="1" a="1"/>
  <c r="H317" i="1" s="1"/>
  <c r="I317" i="1" s="1"/>
  <c r="G317" i="1"/>
  <c r="J317" i="1" l="1"/>
  <c r="H318" i="1" a="1"/>
  <c r="H318" i="1" s="1"/>
  <c r="I318" i="1" s="1"/>
  <c r="G318" i="1"/>
  <c r="J318" i="1" l="1"/>
  <c r="H319" i="1" a="1"/>
  <c r="H319" i="1" s="1"/>
  <c r="I319" i="1" s="1"/>
  <c r="G319" i="1"/>
  <c r="J319" i="1" l="1"/>
  <c r="G320" i="1"/>
  <c r="H320" i="1" a="1"/>
  <c r="H320" i="1" s="1"/>
  <c r="I320" i="1" s="1"/>
  <c r="J320" i="1" l="1"/>
  <c r="G321" i="1"/>
  <c r="H321" i="1" a="1"/>
  <c r="H321" i="1" s="1"/>
  <c r="I321" i="1" s="1"/>
  <c r="J321" i="1" l="1"/>
  <c r="H322" i="1" a="1"/>
  <c r="H322" i="1" s="1"/>
  <c r="I322" i="1" s="1"/>
  <c r="G322" i="1"/>
  <c r="J322" i="1" l="1"/>
  <c r="H323" i="1" a="1"/>
  <c r="H323" i="1" s="1"/>
  <c r="I323" i="1" s="1"/>
  <c r="G323" i="1"/>
  <c r="J323" i="1" l="1"/>
  <c r="G324" i="1"/>
  <c r="H324" i="1" a="1"/>
  <c r="H324" i="1" s="1"/>
  <c r="I324" i="1" s="1"/>
  <c r="J324" i="1" l="1"/>
  <c r="H325" i="1" a="1"/>
  <c r="H325" i="1" s="1"/>
  <c r="I325" i="1" s="1"/>
  <c r="G325" i="1"/>
  <c r="J325" i="1" l="1"/>
  <c r="H326" i="1" a="1"/>
  <c r="H326" i="1" s="1"/>
  <c r="I326" i="1" s="1"/>
  <c r="G326" i="1"/>
  <c r="J326" i="1" l="1"/>
  <c r="H327" i="1" a="1"/>
  <c r="H327" i="1" s="1"/>
  <c r="I327" i="1" s="1"/>
  <c r="G327" i="1"/>
  <c r="J327" i="1" l="1"/>
  <c r="G328" i="1"/>
  <c r="H328" i="1" a="1"/>
  <c r="H328" i="1" s="1"/>
  <c r="I328" i="1" s="1"/>
  <c r="J328" i="1" l="1"/>
  <c r="H329" i="1" a="1"/>
  <c r="H329" i="1" s="1"/>
  <c r="I329" i="1" s="1"/>
  <c r="G329" i="1"/>
  <c r="J329" i="1" l="1"/>
  <c r="G330" i="1"/>
  <c r="H330" i="1" a="1"/>
  <c r="H330" i="1" s="1"/>
  <c r="I330" i="1" s="1"/>
  <c r="J330" i="1" l="1"/>
  <c r="H331" i="1" a="1"/>
  <c r="H331" i="1" s="1"/>
  <c r="I331" i="1" s="1"/>
  <c r="G331" i="1"/>
  <c r="J331" i="1" l="1"/>
  <c r="G332" i="1"/>
  <c r="H332" i="1" a="1"/>
  <c r="H332" i="1" s="1"/>
  <c r="I332" i="1" s="1"/>
  <c r="J332" i="1" l="1"/>
  <c r="H333" i="1" a="1"/>
  <c r="H333" i="1" s="1"/>
  <c r="I333" i="1" s="1"/>
  <c r="G333" i="1"/>
  <c r="J333" i="1" l="1"/>
  <c r="H334" i="1" a="1"/>
  <c r="H334" i="1" s="1"/>
  <c r="I334" i="1" s="1"/>
  <c r="G334" i="1"/>
  <c r="J334" i="1" l="1"/>
  <c r="H335" i="1" a="1"/>
  <c r="H335" i="1" s="1"/>
  <c r="I335" i="1" s="1"/>
  <c r="G335" i="1"/>
  <c r="J335" i="1" l="1"/>
  <c r="G336" i="1"/>
  <c r="H336" i="1" a="1"/>
  <c r="H336" i="1" s="1"/>
  <c r="I336" i="1" s="1"/>
  <c r="J336" i="1" l="1"/>
  <c r="G337" i="1"/>
  <c r="H337" i="1" a="1"/>
  <c r="H337" i="1" s="1"/>
  <c r="I337" i="1" s="1"/>
  <c r="J337" i="1" l="1"/>
  <c r="H338" i="1" a="1"/>
  <c r="H338" i="1" s="1"/>
  <c r="I338" i="1" s="1"/>
  <c r="G338" i="1"/>
  <c r="J338" i="1" l="1"/>
  <c r="H339" i="1" a="1"/>
  <c r="H339" i="1" s="1"/>
  <c r="I339" i="1" s="1"/>
  <c r="G339" i="1"/>
  <c r="J339" i="1" l="1"/>
  <c r="G340" i="1"/>
  <c r="H340" i="1" a="1"/>
  <c r="H340" i="1" s="1"/>
  <c r="I340" i="1" s="1"/>
  <c r="J340" i="1" l="1"/>
  <c r="H341" i="1" a="1"/>
  <c r="H341" i="1" s="1"/>
  <c r="I341" i="1" s="1"/>
  <c r="G341" i="1"/>
  <c r="J341" i="1" l="1"/>
  <c r="H342" i="1" a="1"/>
  <c r="H342" i="1" s="1"/>
  <c r="I342" i="1" s="1"/>
  <c r="G342" i="1"/>
  <c r="J342" i="1" l="1"/>
  <c r="H343" i="1" a="1"/>
  <c r="H343" i="1" s="1"/>
  <c r="I343" i="1" s="1"/>
  <c r="G343" i="1"/>
  <c r="J343" i="1" l="1"/>
  <c r="G344" i="1"/>
  <c r="H344" i="1" a="1"/>
  <c r="H344" i="1" s="1"/>
  <c r="I344" i="1" s="1"/>
  <c r="J344" i="1" l="1"/>
  <c r="H345" i="1" a="1"/>
  <c r="H345" i="1" s="1"/>
  <c r="I345" i="1" s="1"/>
  <c r="G345" i="1"/>
  <c r="J345" i="1" l="1"/>
  <c r="G346" i="1"/>
  <c r="H346" i="1" a="1"/>
  <c r="H346" i="1" s="1"/>
  <c r="I346" i="1" s="1"/>
  <c r="J346" i="1" l="1"/>
  <c r="H347" i="1" a="1"/>
  <c r="H347" i="1" s="1"/>
  <c r="I347" i="1" s="1"/>
  <c r="G347" i="1"/>
  <c r="J347" i="1" l="1"/>
  <c r="G348" i="1"/>
  <c r="H348" i="1" a="1"/>
  <c r="H348" i="1" s="1"/>
  <c r="I348" i="1" s="1"/>
  <c r="J348" i="1" l="1"/>
  <c r="H349" i="1" a="1"/>
  <c r="H349" i="1" s="1"/>
  <c r="I349" i="1" s="1"/>
  <c r="G349" i="1"/>
  <c r="J349" i="1" l="1"/>
  <c r="H350" i="1" a="1"/>
  <c r="H350" i="1" s="1"/>
  <c r="I350" i="1" s="1"/>
  <c r="G350" i="1"/>
  <c r="J350" i="1" l="1"/>
  <c r="H351" i="1" a="1"/>
  <c r="H351" i="1" s="1"/>
  <c r="I351" i="1" s="1"/>
  <c r="G351" i="1"/>
  <c r="J351" i="1" l="1"/>
  <c r="G352" i="1"/>
  <c r="H352" i="1" a="1"/>
  <c r="H352" i="1" s="1"/>
  <c r="I352" i="1" s="1"/>
  <c r="J352" i="1" l="1"/>
  <c r="G353" i="1"/>
  <c r="H353" i="1" a="1"/>
  <c r="H353" i="1" s="1"/>
  <c r="I353" i="1" s="1"/>
  <c r="J353" i="1" l="1"/>
  <c r="H354" i="1" a="1"/>
  <c r="H354" i="1" s="1"/>
  <c r="I354" i="1" s="1"/>
  <c r="G354" i="1"/>
  <c r="J354" i="1" l="1"/>
  <c r="H355" i="1" a="1"/>
  <c r="H355" i="1" s="1"/>
  <c r="I355" i="1" s="1"/>
  <c r="G355" i="1"/>
  <c r="J355" i="1" l="1"/>
  <c r="G356" i="1"/>
  <c r="H356" i="1" a="1"/>
  <c r="H356" i="1" s="1"/>
  <c r="I356" i="1" s="1"/>
  <c r="J356" i="1" l="1"/>
  <c r="H357" i="1" a="1"/>
  <c r="H357" i="1" s="1"/>
  <c r="I357" i="1" s="1"/>
  <c r="G357" i="1"/>
  <c r="J357" i="1" l="1"/>
  <c r="H358" i="1" a="1"/>
  <c r="H358" i="1" s="1"/>
  <c r="I358" i="1" s="1"/>
  <c r="G358" i="1"/>
  <c r="J358" i="1" l="1"/>
  <c r="H359" i="1" a="1"/>
  <c r="H359" i="1" s="1"/>
  <c r="I359" i="1" s="1"/>
  <c r="G359" i="1"/>
  <c r="J359" i="1" l="1"/>
  <c r="G360" i="1"/>
  <c r="H360" i="1" a="1"/>
  <c r="H360" i="1" s="1"/>
  <c r="I360" i="1" s="1"/>
  <c r="J360" i="1" l="1"/>
  <c r="H361" i="1" a="1"/>
  <c r="H361" i="1" s="1"/>
  <c r="I361" i="1" s="1"/>
  <c r="G361" i="1"/>
  <c r="J361" i="1" l="1"/>
  <c r="G362" i="1"/>
  <c r="H362" i="1" a="1"/>
  <c r="H362" i="1" s="1"/>
  <c r="I362" i="1" s="1"/>
  <c r="J362" i="1" l="1"/>
  <c r="H363" i="1" a="1"/>
  <c r="H363" i="1" s="1"/>
  <c r="I363" i="1" s="1"/>
  <c r="G363" i="1"/>
  <c r="J363" i="1" l="1"/>
  <c r="G364" i="1"/>
  <c r="H364" i="1" a="1"/>
  <c r="H364" i="1" s="1"/>
  <c r="I364" i="1" s="1"/>
  <c r="J364" i="1" l="1"/>
  <c r="H365" i="1" a="1"/>
  <c r="H365" i="1" s="1"/>
  <c r="I365" i="1" s="1"/>
  <c r="G365" i="1"/>
  <c r="J365" i="1" l="1"/>
  <c r="H366" i="1" a="1"/>
  <c r="H366" i="1" s="1"/>
  <c r="I366" i="1" s="1"/>
  <c r="G366" i="1"/>
  <c r="J366" i="1" l="1"/>
  <c r="H367" i="1" a="1"/>
  <c r="H367" i="1" s="1"/>
  <c r="I367" i="1" s="1"/>
  <c r="G367" i="1"/>
  <c r="J367" i="1" l="1"/>
  <c r="G368" i="1"/>
  <c r="H368" i="1" a="1"/>
  <c r="H368" i="1" s="1"/>
  <c r="I368" i="1" s="1"/>
  <c r="J368" i="1" l="1"/>
  <c r="G369" i="1"/>
  <c r="H369" i="1" a="1"/>
  <c r="H369" i="1" s="1"/>
  <c r="I369" i="1" s="1"/>
  <c r="J369" i="1" l="1"/>
  <c r="H370" i="1" a="1"/>
  <c r="H370" i="1" s="1"/>
  <c r="I370" i="1" s="1"/>
  <c r="G370" i="1"/>
  <c r="J370" i="1" l="1"/>
  <c r="H371" i="1" a="1"/>
  <c r="H371" i="1" s="1"/>
  <c r="I371" i="1" s="1"/>
  <c r="G371" i="1"/>
  <c r="J371" i="1" l="1"/>
  <c r="G372" i="1"/>
  <c r="H372" i="1" a="1"/>
  <c r="H372" i="1" s="1"/>
  <c r="I372" i="1" s="1"/>
  <c r="J372" i="1" l="1"/>
  <c r="H373" i="1" a="1"/>
  <c r="H373" i="1" s="1"/>
  <c r="I373" i="1" s="1"/>
  <c r="G373" i="1"/>
  <c r="J373" i="1" l="1"/>
  <c r="H374" i="1" a="1"/>
  <c r="H374" i="1" s="1"/>
  <c r="I374" i="1" s="1"/>
  <c r="G374" i="1"/>
  <c r="J374" i="1" l="1"/>
  <c r="H375" i="1" a="1"/>
  <c r="H375" i="1" s="1"/>
  <c r="I375" i="1" s="1"/>
  <c r="G375" i="1"/>
  <c r="J375" i="1" l="1"/>
  <c r="G376" i="1"/>
  <c r="H376" i="1" a="1"/>
  <c r="H376" i="1" s="1"/>
  <c r="I376" i="1" s="1"/>
  <c r="J376" i="1" l="1"/>
  <c r="H377" i="1" a="1"/>
  <c r="H377" i="1" s="1"/>
  <c r="I377" i="1" s="1"/>
  <c r="G377" i="1"/>
  <c r="J377" i="1" l="1"/>
  <c r="G378" i="1"/>
  <c r="H378" i="1" a="1"/>
  <c r="H378" i="1" s="1"/>
  <c r="I378" i="1" s="1"/>
  <c r="J378" i="1" l="1"/>
  <c r="H379" i="1" a="1"/>
  <c r="H379" i="1" s="1"/>
  <c r="I379" i="1" s="1"/>
  <c r="G379" i="1"/>
  <c r="J379" i="1" l="1"/>
  <c r="G380" i="1"/>
  <c r="H380" i="1" a="1"/>
  <c r="H380" i="1" s="1"/>
  <c r="I380" i="1" s="1"/>
  <c r="J380" i="1" l="1"/>
  <c r="H381" i="1" a="1"/>
  <c r="H381" i="1" s="1"/>
  <c r="I381" i="1" s="1"/>
  <c r="G381" i="1"/>
  <c r="J381" i="1" l="1"/>
  <c r="H382" i="1" a="1"/>
  <c r="H382" i="1" s="1"/>
  <c r="I382" i="1" s="1"/>
  <c r="G382" i="1"/>
  <c r="J382" i="1" l="1"/>
  <c r="H383" i="1" a="1"/>
  <c r="H383" i="1" s="1"/>
  <c r="I383" i="1" s="1"/>
  <c r="G383" i="1"/>
  <c r="J383" i="1" l="1"/>
  <c r="G384" i="1"/>
  <c r="H384" i="1" a="1"/>
  <c r="H384" i="1" s="1"/>
  <c r="I384" i="1" s="1"/>
  <c r="J384" i="1" l="1"/>
  <c r="G385" i="1"/>
  <c r="H385" i="1" a="1"/>
  <c r="H385" i="1" s="1"/>
  <c r="I385" i="1" s="1"/>
  <c r="J385" i="1" l="1"/>
  <c r="H386" i="1" a="1"/>
  <c r="H386" i="1" s="1"/>
  <c r="I386" i="1" s="1"/>
  <c r="G386" i="1"/>
  <c r="J386" i="1" l="1"/>
  <c r="H387" i="1" a="1"/>
  <c r="H387" i="1" s="1"/>
  <c r="I387" i="1" s="1"/>
  <c r="G387" i="1"/>
  <c r="J387" i="1" l="1"/>
  <c r="G388" i="1"/>
  <c r="H388" i="1" a="1"/>
  <c r="H388" i="1" s="1"/>
  <c r="I388" i="1" s="1"/>
  <c r="J388" i="1" l="1"/>
  <c r="H389" i="1" a="1"/>
  <c r="H389" i="1" s="1"/>
  <c r="I389" i="1" s="1"/>
  <c r="G389" i="1"/>
  <c r="J389" i="1" l="1"/>
  <c r="H390" i="1" a="1"/>
  <c r="H390" i="1" s="1"/>
  <c r="I390" i="1" s="1"/>
  <c r="G390" i="1"/>
  <c r="J390" i="1" l="1"/>
  <c r="H391" i="1" a="1"/>
  <c r="H391" i="1" s="1"/>
  <c r="I391" i="1" s="1"/>
  <c r="G391" i="1"/>
  <c r="J391" i="1" l="1"/>
  <c r="G392" i="1"/>
  <c r="H392" i="1" a="1"/>
  <c r="H392" i="1" s="1"/>
  <c r="I392" i="1" s="1"/>
  <c r="J392" i="1" l="1"/>
  <c r="H393" i="1" a="1"/>
  <c r="H393" i="1" s="1"/>
  <c r="I393" i="1" s="1"/>
  <c r="G393" i="1"/>
  <c r="J393" i="1" l="1"/>
  <c r="G394" i="1"/>
  <c r="H394" i="1" a="1"/>
  <c r="H394" i="1" s="1"/>
  <c r="I394" i="1" s="1"/>
  <c r="J394" i="1" l="1"/>
  <c r="H395" i="1" a="1"/>
  <c r="H395" i="1" s="1"/>
  <c r="I395" i="1" s="1"/>
  <c r="G395" i="1"/>
  <c r="J395" i="1" l="1"/>
  <c r="G396" i="1"/>
  <c r="H396" i="1" a="1"/>
  <c r="H396" i="1" s="1"/>
  <c r="I396" i="1" s="1"/>
  <c r="J396" i="1" l="1"/>
  <c r="H397" i="1" a="1"/>
  <c r="H397" i="1" s="1"/>
  <c r="I397" i="1" s="1"/>
  <c r="G397" i="1"/>
  <c r="J397" i="1" l="1"/>
  <c r="H398" i="1" a="1"/>
  <c r="H398" i="1" s="1"/>
  <c r="I398" i="1" s="1"/>
  <c r="G398" i="1"/>
  <c r="J398" i="1" l="1"/>
  <c r="H399" i="1" a="1"/>
  <c r="H399" i="1" s="1"/>
  <c r="I399" i="1" s="1"/>
  <c r="G399" i="1"/>
  <c r="J399" i="1" l="1"/>
  <c r="G400" i="1"/>
  <c r="H400" i="1" a="1"/>
  <c r="H400" i="1" s="1"/>
  <c r="I400" i="1" s="1"/>
  <c r="J400" i="1" l="1"/>
  <c r="G401" i="1"/>
  <c r="H401" i="1" a="1"/>
  <c r="H401" i="1" s="1"/>
  <c r="I401" i="1" s="1"/>
  <c r="J401" i="1" l="1"/>
  <c r="H402" i="1" a="1"/>
  <c r="H402" i="1" s="1"/>
  <c r="I402" i="1" s="1"/>
  <c r="G402" i="1"/>
  <c r="J402" i="1" l="1"/>
  <c r="H403" i="1" a="1"/>
  <c r="H403" i="1" s="1"/>
  <c r="I403" i="1" s="1"/>
  <c r="G403" i="1"/>
  <c r="J403" i="1" l="1"/>
  <c r="G404" i="1"/>
  <c r="H404" i="1" a="1"/>
  <c r="H404" i="1" s="1"/>
  <c r="I404" i="1" s="1"/>
  <c r="J404" i="1" l="1"/>
  <c r="H405" i="1" a="1"/>
  <c r="H405" i="1" s="1"/>
  <c r="I405" i="1" s="1"/>
  <c r="G405" i="1"/>
  <c r="J405" i="1" l="1"/>
  <c r="H406" i="1" a="1"/>
  <c r="H406" i="1" s="1"/>
  <c r="I406" i="1" s="1"/>
  <c r="G406" i="1"/>
  <c r="J406" i="1" l="1"/>
  <c r="H407" i="1" a="1"/>
  <c r="H407" i="1" s="1"/>
  <c r="I407" i="1" s="1"/>
  <c r="G407" i="1"/>
  <c r="J407" i="1" l="1"/>
  <c r="G408" i="1"/>
  <c r="H408" i="1" a="1"/>
  <c r="H408" i="1" s="1"/>
  <c r="I408" i="1" s="1"/>
  <c r="J408" i="1" l="1"/>
  <c r="H409" i="1" a="1"/>
  <c r="H409" i="1" s="1"/>
  <c r="I409" i="1" s="1"/>
  <c r="G409" i="1"/>
  <c r="J409" i="1" l="1"/>
  <c r="G410" i="1"/>
  <c r="H410" i="1" a="1"/>
  <c r="H410" i="1" s="1"/>
  <c r="I410" i="1" s="1"/>
  <c r="J410" i="1" l="1"/>
  <c r="H411" i="1" a="1"/>
  <c r="H411" i="1" s="1"/>
  <c r="I411" i="1" s="1"/>
  <c r="G411" i="1"/>
  <c r="J411" i="1" l="1"/>
  <c r="G412" i="1"/>
  <c r="H412" i="1" a="1"/>
  <c r="H412" i="1" s="1"/>
  <c r="I412" i="1" s="1"/>
  <c r="J412" i="1" l="1"/>
  <c r="H413" i="1" a="1"/>
  <c r="H413" i="1" s="1"/>
  <c r="I413" i="1" s="1"/>
  <c r="G413" i="1"/>
  <c r="J413" i="1" l="1"/>
  <c r="H414" i="1" a="1"/>
  <c r="H414" i="1" s="1"/>
  <c r="I414" i="1" s="1"/>
  <c r="G414" i="1"/>
  <c r="J414" i="1" l="1"/>
  <c r="H415" i="1" a="1"/>
  <c r="H415" i="1" s="1"/>
  <c r="I415" i="1" s="1"/>
  <c r="G415" i="1"/>
  <c r="J415" i="1" l="1"/>
  <c r="G416" i="1"/>
  <c r="H416" i="1" a="1"/>
  <c r="H416" i="1" s="1"/>
  <c r="I416" i="1" s="1"/>
  <c r="J416" i="1" l="1"/>
  <c r="G417" i="1"/>
  <c r="H417" i="1" a="1"/>
  <c r="H417" i="1" s="1"/>
  <c r="I417" i="1" s="1"/>
  <c r="J417" i="1" l="1"/>
  <c r="H418" i="1" a="1"/>
  <c r="H418" i="1" s="1"/>
  <c r="I418" i="1" s="1"/>
  <c r="G418" i="1"/>
  <c r="J418" i="1" l="1"/>
  <c r="H419" i="1" a="1"/>
  <c r="H419" i="1" s="1"/>
  <c r="I419" i="1" s="1"/>
  <c r="G419" i="1"/>
  <c r="J419" i="1" l="1"/>
  <c r="G420" i="1"/>
  <c r="H420" i="1" a="1"/>
  <c r="H420" i="1" s="1"/>
  <c r="I420" i="1" s="1"/>
  <c r="J420" i="1" l="1"/>
  <c r="H421" i="1" a="1"/>
  <c r="H421" i="1" s="1"/>
  <c r="I421" i="1" s="1"/>
  <c r="G421" i="1"/>
  <c r="J421" i="1" l="1"/>
  <c r="H422" i="1" a="1"/>
  <c r="H422" i="1" s="1"/>
  <c r="I422" i="1" s="1"/>
  <c r="G422" i="1"/>
  <c r="J422" i="1" l="1"/>
  <c r="H423" i="1" a="1"/>
  <c r="H423" i="1" s="1"/>
  <c r="I423" i="1" s="1"/>
  <c r="G423" i="1"/>
  <c r="J423" i="1" l="1"/>
  <c r="G424" i="1"/>
  <c r="H424" i="1" a="1"/>
  <c r="H424" i="1" s="1"/>
  <c r="I424" i="1" s="1"/>
  <c r="J424" i="1" l="1"/>
  <c r="H425" i="1" a="1"/>
  <c r="H425" i="1" s="1"/>
  <c r="I425" i="1" s="1"/>
  <c r="G425" i="1"/>
  <c r="J425" i="1" l="1"/>
  <c r="G426" i="1"/>
  <c r="H426" i="1" a="1"/>
  <c r="H426" i="1" s="1"/>
  <c r="I426" i="1" s="1"/>
  <c r="J426" i="1" l="1"/>
  <c r="H427" i="1" a="1"/>
  <c r="H427" i="1" s="1"/>
  <c r="I427" i="1" s="1"/>
  <c r="G427" i="1"/>
  <c r="J427" i="1" l="1"/>
  <c r="G428" i="1"/>
  <c r="H428" i="1" a="1"/>
  <c r="H428" i="1" s="1"/>
  <c r="I428" i="1" s="1"/>
  <c r="J428" i="1" l="1"/>
  <c r="H429" i="1" a="1"/>
  <c r="H429" i="1" s="1"/>
  <c r="I429" i="1" s="1"/>
  <c r="G429" i="1"/>
  <c r="J429" i="1" l="1"/>
  <c r="H430" i="1" a="1"/>
  <c r="H430" i="1" s="1"/>
  <c r="I430" i="1" s="1"/>
  <c r="G430" i="1"/>
  <c r="J430" i="1" l="1"/>
  <c r="H431" i="1" a="1"/>
  <c r="H431" i="1" s="1"/>
  <c r="I431" i="1" s="1"/>
  <c r="G431" i="1"/>
  <c r="J431" i="1" l="1"/>
  <c r="G432" i="1"/>
  <c r="H432" i="1" a="1"/>
  <c r="H432" i="1" s="1"/>
  <c r="I432" i="1" s="1"/>
  <c r="J432" i="1" l="1"/>
  <c r="G433" i="1"/>
  <c r="H433" i="1" a="1"/>
  <c r="H433" i="1" s="1"/>
  <c r="I433" i="1" s="1"/>
  <c r="J433" i="1" l="1"/>
  <c r="H434" i="1" a="1"/>
  <c r="H434" i="1" s="1"/>
  <c r="I434" i="1" s="1"/>
  <c r="G434" i="1"/>
  <c r="J434" i="1" l="1"/>
  <c r="H435" i="1" a="1"/>
  <c r="H435" i="1" s="1"/>
  <c r="I435" i="1" s="1"/>
  <c r="G435" i="1"/>
  <c r="J435" i="1" l="1"/>
  <c r="G436" i="1"/>
  <c r="H436" i="1" a="1"/>
  <c r="H436" i="1" s="1"/>
  <c r="I436" i="1" s="1"/>
  <c r="J436" i="1" l="1"/>
  <c r="H437" i="1" a="1"/>
  <c r="H437" i="1" s="1"/>
  <c r="I437" i="1" s="1"/>
  <c r="G437" i="1"/>
  <c r="J437" i="1" l="1"/>
  <c r="H438" i="1" a="1"/>
  <c r="H438" i="1" s="1"/>
  <c r="I438" i="1" s="1"/>
  <c r="G438" i="1"/>
  <c r="J438" i="1" l="1"/>
  <c r="H439" i="1" a="1"/>
  <c r="H439" i="1" s="1"/>
  <c r="I439" i="1" s="1"/>
  <c r="G439" i="1"/>
  <c r="J439" i="1" l="1"/>
  <c r="G440" i="1"/>
  <c r="H440" i="1" a="1"/>
  <c r="H440" i="1" s="1"/>
  <c r="I440" i="1" s="1"/>
  <c r="J440" i="1" l="1"/>
  <c r="H441" i="1" a="1"/>
  <c r="H441" i="1" s="1"/>
  <c r="I441" i="1" s="1"/>
  <c r="G441" i="1"/>
  <c r="J441" i="1" l="1"/>
  <c r="G442" i="1"/>
  <c r="H442" i="1" a="1"/>
  <c r="H442" i="1" s="1"/>
  <c r="I442" i="1" s="1"/>
  <c r="J442" i="1" l="1"/>
  <c r="H443" i="1" a="1"/>
  <c r="H443" i="1" s="1"/>
  <c r="I443" i="1" s="1"/>
  <c r="G443" i="1"/>
  <c r="J443" i="1" l="1"/>
  <c r="G444" i="1"/>
  <c r="H444" i="1" a="1"/>
  <c r="H444" i="1" s="1"/>
  <c r="I444" i="1" s="1"/>
  <c r="J444" i="1" l="1"/>
  <c r="H445" i="1" a="1"/>
  <c r="H445" i="1" s="1"/>
  <c r="I445" i="1" s="1"/>
  <c r="G445" i="1"/>
  <c r="J445" i="1" l="1"/>
  <c r="H446" i="1" a="1"/>
  <c r="H446" i="1" s="1"/>
  <c r="I446" i="1" s="1"/>
  <c r="G446" i="1"/>
  <c r="J446" i="1" l="1"/>
  <c r="H447" i="1" a="1"/>
  <c r="H447" i="1" s="1"/>
  <c r="I447" i="1" s="1"/>
  <c r="G447" i="1"/>
  <c r="J447" i="1" l="1"/>
  <c r="G448" i="1"/>
  <c r="H448" i="1" a="1"/>
  <c r="H448" i="1" s="1"/>
  <c r="I448" i="1" s="1"/>
  <c r="J448" i="1" l="1"/>
  <c r="G449" i="1"/>
  <c r="H449" i="1" a="1"/>
  <c r="H449" i="1" s="1"/>
  <c r="I449" i="1" s="1"/>
  <c r="J449" i="1" l="1"/>
  <c r="H450" i="1" a="1"/>
  <c r="H450" i="1" s="1"/>
  <c r="I450" i="1" s="1"/>
  <c r="G450" i="1"/>
  <c r="J450" i="1" l="1"/>
  <c r="H451" i="1" a="1"/>
  <c r="H451" i="1" s="1"/>
  <c r="I451" i="1" s="1"/>
  <c r="G451" i="1"/>
  <c r="J451" i="1" l="1"/>
  <c r="G452" i="1"/>
  <c r="H452" i="1" a="1"/>
  <c r="H452" i="1" s="1"/>
  <c r="I452" i="1" s="1"/>
  <c r="J452" i="1" l="1"/>
  <c r="H453" i="1" a="1"/>
  <c r="H453" i="1" s="1"/>
  <c r="I453" i="1" s="1"/>
  <c r="G453" i="1"/>
  <c r="J453" i="1" l="1"/>
  <c r="H454" i="1" a="1"/>
  <c r="H454" i="1" s="1"/>
  <c r="I454" i="1" s="1"/>
  <c r="G454" i="1"/>
  <c r="J454" i="1" l="1"/>
  <c r="H455" i="1" a="1"/>
  <c r="H455" i="1" s="1"/>
  <c r="I455" i="1" s="1"/>
  <c r="G455" i="1"/>
  <c r="J455" i="1" l="1"/>
  <c r="G456" i="1"/>
  <c r="H456" i="1" a="1"/>
  <c r="H456" i="1" s="1"/>
  <c r="I456" i="1" s="1"/>
  <c r="J456" i="1" l="1"/>
  <c r="H457" i="1" a="1"/>
  <c r="H457" i="1" s="1"/>
  <c r="I457" i="1" s="1"/>
  <c r="G457" i="1"/>
  <c r="J457" i="1" l="1"/>
  <c r="G458" i="1"/>
  <c r="H458" i="1" a="1"/>
  <c r="H458" i="1" s="1"/>
  <c r="I458" i="1" s="1"/>
  <c r="J458" i="1" l="1"/>
  <c r="H459" i="1" a="1"/>
  <c r="H459" i="1" s="1"/>
  <c r="I459" i="1" s="1"/>
  <c r="G459" i="1"/>
  <c r="J459" i="1" l="1"/>
  <c r="G460" i="1"/>
  <c r="H460" i="1" a="1"/>
  <c r="H460" i="1" s="1"/>
  <c r="I460" i="1" s="1"/>
  <c r="J460" i="1" l="1"/>
  <c r="H461" i="1" a="1"/>
  <c r="H461" i="1" s="1"/>
  <c r="I461" i="1" s="1"/>
  <c r="G461" i="1"/>
  <c r="J461" i="1" l="1"/>
  <c r="H462" i="1" a="1"/>
  <c r="H462" i="1" s="1"/>
  <c r="I462" i="1" s="1"/>
  <c r="G462" i="1"/>
  <c r="J462" i="1" l="1"/>
  <c r="H463" i="1" a="1"/>
  <c r="H463" i="1" s="1"/>
  <c r="I463" i="1" s="1"/>
  <c r="G463" i="1"/>
  <c r="J463" i="1" l="1"/>
  <c r="G464" i="1"/>
  <c r="H464" i="1" a="1"/>
  <c r="H464" i="1" s="1"/>
  <c r="I464" i="1" s="1"/>
  <c r="J464" i="1" l="1"/>
  <c r="G465" i="1"/>
  <c r="H465" i="1" a="1"/>
  <c r="H465" i="1" s="1"/>
  <c r="I465" i="1" s="1"/>
  <c r="J465" i="1" l="1"/>
  <c r="H466" i="1" a="1"/>
  <c r="H466" i="1" s="1"/>
  <c r="I466" i="1" s="1"/>
  <c r="G466" i="1"/>
  <c r="J466" i="1" l="1"/>
  <c r="H467" i="1" a="1"/>
  <c r="H467" i="1" s="1"/>
  <c r="I467" i="1" s="1"/>
  <c r="G467" i="1"/>
  <c r="J467" i="1" l="1"/>
  <c r="G468" i="1"/>
  <c r="H468" i="1" a="1"/>
  <c r="H468" i="1" s="1"/>
  <c r="I468" i="1" s="1"/>
  <c r="J468" i="1" l="1"/>
  <c r="H469" i="1" a="1"/>
  <c r="H469" i="1" s="1"/>
  <c r="I469" i="1" s="1"/>
  <c r="G469" i="1"/>
  <c r="J469" i="1" l="1"/>
  <c r="H470" i="1" a="1"/>
  <c r="H470" i="1" s="1"/>
  <c r="I470" i="1" s="1"/>
  <c r="G470" i="1"/>
  <c r="J470" i="1" l="1"/>
  <c r="H471" i="1" a="1"/>
  <c r="H471" i="1" s="1"/>
  <c r="I471" i="1" s="1"/>
  <c r="G471" i="1"/>
  <c r="J471" i="1" l="1"/>
  <c r="G472" i="1"/>
  <c r="H472" i="1" a="1"/>
  <c r="H472" i="1" s="1"/>
  <c r="I472" i="1" s="1"/>
  <c r="J472" i="1" l="1"/>
  <c r="H473" i="1" a="1"/>
  <c r="H473" i="1" s="1"/>
  <c r="I473" i="1" s="1"/>
  <c r="G473" i="1"/>
  <c r="J473" i="1" l="1"/>
  <c r="G474" i="1"/>
  <c r="H474" i="1" a="1"/>
  <c r="H474" i="1" s="1"/>
  <c r="I474" i="1" s="1"/>
  <c r="J474" i="1" l="1"/>
  <c r="H475" i="1" a="1"/>
  <c r="H475" i="1" s="1"/>
  <c r="I475" i="1" s="1"/>
  <c r="G475" i="1"/>
  <c r="J475" i="1" l="1"/>
  <c r="G476" i="1"/>
  <c r="H476" i="1" a="1"/>
  <c r="H476" i="1" s="1"/>
  <c r="I476" i="1" s="1"/>
  <c r="J476" i="1" l="1"/>
  <c r="H477" i="1" a="1"/>
  <c r="H477" i="1" s="1"/>
  <c r="I477" i="1" s="1"/>
  <c r="G477" i="1"/>
  <c r="J477" i="1" l="1"/>
  <c r="H478" i="1" a="1"/>
  <c r="H478" i="1" s="1"/>
  <c r="I478" i="1" s="1"/>
  <c r="G478" i="1"/>
  <c r="J478" i="1" l="1"/>
  <c r="H479" i="1" a="1"/>
  <c r="H479" i="1" s="1"/>
  <c r="I479" i="1" s="1"/>
  <c r="G479" i="1"/>
  <c r="J479" i="1" l="1"/>
  <c r="G480" i="1"/>
  <c r="H480" i="1" a="1"/>
  <c r="H480" i="1" s="1"/>
  <c r="I480" i="1" s="1"/>
  <c r="J480" i="1" l="1"/>
  <c r="G481" i="1"/>
  <c r="H481" i="1" a="1"/>
  <c r="H481" i="1" s="1"/>
  <c r="I481" i="1" s="1"/>
  <c r="J481" i="1" l="1"/>
  <c r="H482" i="1" a="1"/>
  <c r="H482" i="1" s="1"/>
  <c r="I482" i="1" s="1"/>
  <c r="G482" i="1"/>
  <c r="J482" i="1" l="1"/>
  <c r="H483" i="1" a="1"/>
  <c r="H483" i="1" s="1"/>
  <c r="I483" i="1" s="1"/>
  <c r="G483" i="1"/>
  <c r="J483" i="1" l="1"/>
  <c r="G484" i="1"/>
  <c r="H484" i="1" a="1"/>
  <c r="H484" i="1" s="1"/>
  <c r="I484" i="1" s="1"/>
  <c r="J484" i="1" l="1"/>
  <c r="H485" i="1" a="1"/>
  <c r="H485" i="1" s="1"/>
  <c r="I485" i="1" s="1"/>
  <c r="G485" i="1"/>
  <c r="J485" i="1" l="1"/>
  <c r="H486" i="1" a="1"/>
  <c r="H486" i="1" s="1"/>
  <c r="I486" i="1" s="1"/>
  <c r="G486" i="1"/>
  <c r="J486" i="1" l="1"/>
  <c r="G487" i="1"/>
  <c r="H487" i="1" a="1"/>
  <c r="H487" i="1" s="1"/>
  <c r="I487" i="1" s="1"/>
  <c r="J487" i="1" l="1"/>
  <c r="G488" i="1"/>
  <c r="H488" i="1" a="1"/>
  <c r="H488" i="1" s="1"/>
  <c r="I488" i="1" s="1"/>
  <c r="J488" i="1" l="1"/>
  <c r="H489" i="1" a="1"/>
  <c r="H489" i="1" s="1"/>
  <c r="I489" i="1" s="1"/>
  <c r="G489" i="1"/>
  <c r="J489" i="1" l="1"/>
  <c r="G490" i="1"/>
  <c r="H490" i="1" a="1"/>
  <c r="H490" i="1" s="1"/>
  <c r="I490" i="1" s="1"/>
  <c r="J490" i="1" l="1"/>
  <c r="H491" i="1" a="1"/>
  <c r="H491" i="1" s="1"/>
  <c r="I491" i="1" s="1"/>
  <c r="G491" i="1"/>
  <c r="J491" i="1" l="1"/>
  <c r="G492" i="1"/>
  <c r="H492" i="1" a="1"/>
  <c r="H492" i="1" s="1"/>
  <c r="I492" i="1" s="1"/>
  <c r="J492" i="1" l="1"/>
  <c r="H493" i="1" a="1"/>
  <c r="H493" i="1" s="1"/>
  <c r="I493" i="1" s="1"/>
  <c r="G493" i="1"/>
  <c r="J493" i="1" l="1"/>
  <c r="H494" i="1" a="1"/>
  <c r="H494" i="1" s="1"/>
  <c r="I494" i="1" s="1"/>
  <c r="G494" i="1"/>
  <c r="J494" i="1" l="1"/>
  <c r="H495" i="1" a="1"/>
  <c r="H495" i="1" s="1"/>
  <c r="I495" i="1" s="1"/>
  <c r="G495" i="1"/>
  <c r="J495" i="1" l="1"/>
  <c r="G496" i="1"/>
  <c r="H496" i="1" a="1"/>
  <c r="H496" i="1" s="1"/>
  <c r="I496" i="1" s="1"/>
  <c r="J496" i="1" l="1"/>
  <c r="G497" i="1"/>
  <c r="H497" i="1" a="1"/>
  <c r="H497" i="1" s="1"/>
  <c r="I497" i="1" s="1"/>
  <c r="J497" i="1" l="1"/>
  <c r="H498" i="1" a="1"/>
  <c r="H498" i="1" s="1"/>
  <c r="I498" i="1" s="1"/>
  <c r="G498" i="1"/>
  <c r="J498" i="1" l="1"/>
  <c r="H499" i="1" a="1"/>
  <c r="H499" i="1" s="1"/>
  <c r="I499" i="1" s="1"/>
  <c r="G499" i="1"/>
  <c r="J499" i="1" l="1"/>
  <c r="G500" i="1"/>
  <c r="H500" i="1" a="1"/>
  <c r="H500" i="1" s="1"/>
  <c r="I500" i="1" s="1"/>
  <c r="J500" i="1" l="1"/>
  <c r="H501" i="1" a="1"/>
  <c r="H501" i="1" s="1"/>
  <c r="I501" i="1" s="1"/>
  <c r="G501" i="1"/>
  <c r="J501" i="1" l="1"/>
  <c r="H502" i="1" a="1"/>
  <c r="H502" i="1" s="1"/>
  <c r="I502" i="1" s="1"/>
  <c r="G502" i="1"/>
  <c r="J502" i="1" l="1"/>
  <c r="H503" i="1" a="1"/>
  <c r="H503" i="1" s="1"/>
  <c r="I503" i="1" s="1"/>
  <c r="G503" i="1"/>
  <c r="J503" i="1" l="1"/>
  <c r="G504" i="1"/>
  <c r="H504" i="1" a="1"/>
  <c r="H504" i="1" s="1"/>
  <c r="I504" i="1" s="1"/>
  <c r="J504" i="1" l="1"/>
  <c r="H505" i="1" a="1"/>
  <c r="H505" i="1" s="1"/>
  <c r="I505" i="1" s="1"/>
  <c r="G505" i="1"/>
  <c r="J505" i="1" l="1"/>
  <c r="G506" i="1"/>
  <c r="H506" i="1" a="1"/>
  <c r="H506" i="1" s="1"/>
  <c r="I506" i="1" s="1"/>
  <c r="J506" i="1" l="1"/>
  <c r="H507" i="1" a="1"/>
  <c r="H507" i="1" s="1"/>
  <c r="I507" i="1" s="1"/>
  <c r="G507" i="1"/>
  <c r="J507" i="1" l="1"/>
  <c r="G508" i="1"/>
  <c r="H508" i="1" a="1"/>
  <c r="H508" i="1" s="1"/>
  <c r="I508" i="1" s="1"/>
  <c r="J508" i="1" l="1"/>
  <c r="H509" i="1" a="1"/>
  <c r="H509" i="1" s="1"/>
  <c r="I509" i="1" s="1"/>
  <c r="G509" i="1"/>
  <c r="J509" i="1" l="1"/>
  <c r="H510" i="1" a="1"/>
  <c r="H510" i="1" s="1"/>
  <c r="I510" i="1" s="1"/>
  <c r="G510" i="1"/>
  <c r="J510" i="1" l="1"/>
  <c r="H511" i="1" a="1"/>
  <c r="H511" i="1" s="1"/>
  <c r="I511" i="1" s="1"/>
  <c r="G511" i="1"/>
  <c r="J511" i="1" l="1"/>
  <c r="G512" i="1"/>
  <c r="H512" i="1" a="1"/>
  <c r="H512" i="1" s="1"/>
  <c r="I512" i="1" s="1"/>
  <c r="J512" i="1" l="1"/>
  <c r="G513" i="1"/>
  <c r="H513" i="1" a="1"/>
  <c r="H513" i="1" s="1"/>
  <c r="I513" i="1" l="1"/>
  <c r="J513" i="1" s="1"/>
  <c r="M6" i="1" l="1"/>
  <c r="O6" i="1" s="1"/>
</calcChain>
</file>

<file path=xl/sharedStrings.xml><?xml version="1.0" encoding="utf-8"?>
<sst xmlns="http://schemas.openxmlformats.org/spreadsheetml/2006/main" count="20" uniqueCount="20">
  <si>
    <t>Data</t>
  </si>
  <si>
    <t>IBOVESPA</t>
  </si>
  <si>
    <t>Preço</t>
  </si>
  <si>
    <t>Coluna Aux</t>
  </si>
  <si>
    <t>Ultima Data</t>
  </si>
  <si>
    <t>Retornos Mensais</t>
  </si>
  <si>
    <t>Retornos Diários</t>
  </si>
  <si>
    <t>Volatilidade Diária:</t>
  </si>
  <si>
    <t>Volatilidade Mensal:</t>
  </si>
  <si>
    <t>Diaria=&gt;Anual</t>
  </si>
  <si>
    <t>Mensal=&gt;Anual</t>
  </si>
  <si>
    <t>Retornos Aleatórios</t>
  </si>
  <si>
    <t>Volatilidade Anualizada</t>
  </si>
  <si>
    <t>Vol Diaria</t>
  </si>
  <si>
    <t>Date</t>
  </si>
  <si>
    <t>Close</t>
  </si>
  <si>
    <t xml:space="preserve">#Dias </t>
  </si>
  <si>
    <t>Vol Simples</t>
  </si>
  <si>
    <t>Retornos Diarios</t>
  </si>
  <si>
    <t>Vol Amostra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</si>
</sst>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-mmm\-yy"/>
    <numFmt numFmtId="165" formatCode="[$-416]d\-mmm\-yy;@"/>
    <numFmt numFmtId="166" formatCode="_-* #,##0_-;\-* #,##0_-;_-* &quot;-&quot;??_-;_-@_-"/>
    <numFmt numFmtId="167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22222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rgb="FFE26B0B"/>
        <bgColor indexed="64"/>
      </patternFill>
    </fill>
    <fill>
      <patternFill patternType="solid">
        <fgColor theme="5" tint="0.39997558519241921"/>
        <bgColor indexed="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E07D"/>
        <bgColor indexed="64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</cellStyleXfs>
  <cellXfs count="46">
    <xf numFmtId="0" fontId="0" fillId="0" borderId="0" xfId="0"/>
    <xf numFmtId="0" fontId="2" fillId="0" borderId="2" xfId="3" applyFont="1" applyFill="1" applyBorder="1" applyAlignment="1">
      <alignment horizontal="right" wrapText="1"/>
    </xf>
    <xf numFmtId="164" fontId="2" fillId="0" borderId="2" xfId="3" applyNumberFormat="1" applyFont="1" applyFill="1" applyBorder="1" applyAlignment="1">
      <alignment horizontal="right" wrapText="1"/>
    </xf>
    <xf numFmtId="14" fontId="0" fillId="2" borderId="0" xfId="0" applyNumberFormat="1" applyFill="1"/>
    <xf numFmtId="14" fontId="0" fillId="3" borderId="0" xfId="0" applyNumberFormat="1" applyFill="1"/>
    <xf numFmtId="165" fontId="0" fillId="3" borderId="0" xfId="0" applyNumberFormat="1" applyFill="1"/>
    <xf numFmtId="166" fontId="0" fillId="0" borderId="0" xfId="1" applyNumberFormat="1" applyFont="1"/>
    <xf numFmtId="166" fontId="0" fillId="3" borderId="0" xfId="1" applyNumberFormat="1" applyFont="1" applyFill="1"/>
    <xf numFmtId="0" fontId="2" fillId="0" borderId="0" xfId="3" applyFont="1" applyFill="1" applyBorder="1" applyAlignment="1">
      <alignment horizontal="right" wrapText="1"/>
    </xf>
    <xf numFmtId="0" fontId="4" fillId="0" borderId="0" xfId="4"/>
    <xf numFmtId="0" fontId="0" fillId="0" borderId="0" xfId="0" applyAlignment="1">
      <alignment horizontal="center"/>
    </xf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10" fontId="0" fillId="3" borderId="0" xfId="2" applyNumberFormat="1" applyFont="1" applyFill="1" applyAlignment="1">
      <alignment horizontal="center"/>
    </xf>
    <xf numFmtId="0" fontId="2" fillId="5" borderId="1" xfId="3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0" fontId="0" fillId="0" borderId="9" xfId="2" applyNumberFormat="1" applyFon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167" fontId="6" fillId="6" borderId="12" xfId="2" applyNumberFormat="1" applyFont="1" applyFill="1" applyBorder="1" applyAlignment="1"/>
    <xf numFmtId="167" fontId="6" fillId="0" borderId="13" xfId="2" applyNumberFormat="1" applyFont="1" applyBorder="1" applyAlignment="1"/>
    <xf numFmtId="0" fontId="5" fillId="6" borderId="14" xfId="0" applyFont="1" applyFill="1" applyBorder="1" applyAlignment="1">
      <alignment horizontal="left"/>
    </xf>
    <xf numFmtId="0" fontId="5" fillId="0" borderId="15" xfId="0" applyFont="1" applyBorder="1" applyAlignment="1">
      <alignment horizontal="left"/>
    </xf>
    <xf numFmtId="167" fontId="6" fillId="6" borderId="14" xfId="2" applyNumberFormat="1" applyFont="1" applyFill="1" applyBorder="1" applyAlignment="1">
      <alignment horizontal="center"/>
    </xf>
    <xf numFmtId="167" fontId="6" fillId="0" borderId="15" xfId="2" applyNumberFormat="1" applyFont="1" applyBorder="1" applyAlignment="1">
      <alignment horizontal="center"/>
    </xf>
    <xf numFmtId="0" fontId="5" fillId="6" borderId="14" xfId="0" applyFont="1" applyFill="1" applyBorder="1" applyAlignment="1"/>
    <xf numFmtId="0" fontId="5" fillId="0" borderId="15" xfId="0" applyFont="1" applyBorder="1" applyAlignment="1"/>
    <xf numFmtId="10" fontId="0" fillId="3" borderId="17" xfId="2" applyNumberFormat="1" applyFont="1" applyFill="1" applyBorder="1" applyAlignment="1">
      <alignment horizontal="center"/>
    </xf>
    <xf numFmtId="10" fontId="0" fillId="0" borderId="0" xfId="2" applyNumberFormat="1" applyFont="1" applyAlignment="1">
      <alignment horizontal="center"/>
    </xf>
    <xf numFmtId="0" fontId="7" fillId="7" borderId="0" xfId="0" applyFont="1" applyFill="1"/>
    <xf numFmtId="0" fontId="0" fillId="0" borderId="0" xfId="0" applyAlignment="1">
      <alignment horizontal="center" vertical="center" wrapText="1"/>
    </xf>
    <xf numFmtId="10" fontId="8" fillId="0" borderId="0" xfId="2" applyNumberFormat="1" applyFont="1" applyAlignment="1">
      <alignment horizontal="center"/>
    </xf>
    <xf numFmtId="9" fontId="5" fillId="8" borderId="16" xfId="0" applyNumberFormat="1" applyFont="1" applyFill="1" applyBorder="1" applyAlignment="1">
      <alignment horizontal="center"/>
    </xf>
    <xf numFmtId="14" fontId="0" fillId="0" borderId="0" xfId="0" applyNumberFormat="1"/>
    <xf numFmtId="10" fontId="0" fillId="0" borderId="0" xfId="2" applyNumberFormat="1" applyFont="1"/>
    <xf numFmtId="0" fontId="0" fillId="2" borderId="0" xfId="0" applyFill="1" applyAlignment="1">
      <alignment horizontal="center"/>
    </xf>
    <xf numFmtId="0" fontId="7" fillId="7" borderId="0" xfId="0" applyFont="1" applyFill="1" applyAlignment="1">
      <alignment horizontal="center"/>
    </xf>
    <xf numFmtId="10" fontId="7" fillId="7" borderId="0" xfId="2" applyNumberFormat="1" applyFont="1" applyFill="1" applyAlignment="1">
      <alignment horizontal="center"/>
    </xf>
    <xf numFmtId="167" fontId="7" fillId="7" borderId="0" xfId="2" applyNumberFormat="1" applyFont="1" applyFill="1" applyAlignment="1">
      <alignment horizontal="center"/>
    </xf>
    <xf numFmtId="167" fontId="0" fillId="0" borderId="0" xfId="2" applyNumberFormat="1" applyFont="1" applyAlignment="1">
      <alignment horizontal="center"/>
    </xf>
  </cellXfs>
  <cellStyles count="5">
    <cellStyle name="Comma" xfId="1" builtinId="3"/>
    <cellStyle name="Hyperlink" xfId="4" builtinId="8"/>
    <cellStyle name="Normal" xfId="0" builtinId="0"/>
    <cellStyle name="Normal_Sheet1" xfId="3" xr:uid="{00000000-0005-0000-0000-000003000000}"/>
    <cellStyle name="Percent" xfId="2" builtinId="5"/>
  </cellStyles>
  <dxfs count="0"/>
  <tableStyles count="0" defaultTableStyle="TableStyleMedium2" defaultPivotStyle="PivotStyleLight16"/>
  <colors>
    <mruColors>
      <color rgb="FFFFE07D"/>
      <color rgb="FFFFFF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pt-BR"/>
              <a:t>Preço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Exemplos!$A$1:$A$252</c:f>
              <c:numCache>
                <c:formatCode>General</c:formatCode>
                <c:ptCount val="252"/>
                <c:pt idx="0">
                  <c:v>100</c:v>
                </c:pt>
                <c:pt idx="1">
                  <c:v>100.43866642470529</c:v>
                </c:pt>
                <c:pt idx="2">
                  <c:v>100.2284713026276</c:v>
                </c:pt>
                <c:pt idx="3">
                  <c:v>100.08140816078456</c:v>
                </c:pt>
                <c:pt idx="4">
                  <c:v>99.69025389256791</c:v>
                </c:pt>
                <c:pt idx="5">
                  <c:v>99.82165415404485</c:v>
                </c:pt>
                <c:pt idx="6">
                  <c:v>99.609854844543221</c:v>
                </c:pt>
                <c:pt idx="7">
                  <c:v>99.475570915931513</c:v>
                </c:pt>
                <c:pt idx="8">
                  <c:v>99.512877328817396</c:v>
                </c:pt>
                <c:pt idx="9">
                  <c:v>100.04309973796749</c:v>
                </c:pt>
                <c:pt idx="10">
                  <c:v>100.10387193888361</c:v>
                </c:pt>
                <c:pt idx="11">
                  <c:v>100.43222390290369</c:v>
                </c:pt>
                <c:pt idx="12">
                  <c:v>100.28815572377842</c:v>
                </c:pt>
                <c:pt idx="13">
                  <c:v>100.17710257382211</c:v>
                </c:pt>
                <c:pt idx="14">
                  <c:v>100.19532293648848</c:v>
                </c:pt>
                <c:pt idx="15">
                  <c:v>100.70889236778206</c:v>
                </c:pt>
                <c:pt idx="16">
                  <c:v>100.50169627877825</c:v>
                </c:pt>
                <c:pt idx="17">
                  <c:v>100.7936437061111</c:v>
                </c:pt>
                <c:pt idx="18">
                  <c:v>100.88427813961884</c:v>
                </c:pt>
                <c:pt idx="19">
                  <c:v>100.19534848698575</c:v>
                </c:pt>
                <c:pt idx="20">
                  <c:v>100.16479324208819</c:v>
                </c:pt>
                <c:pt idx="21">
                  <c:v>99.801373952583944</c:v>
                </c:pt>
                <c:pt idx="22">
                  <c:v>100.08955695555673</c:v>
                </c:pt>
                <c:pt idx="23">
                  <c:v>100.40278701722627</c:v>
                </c:pt>
                <c:pt idx="24">
                  <c:v>100.43903588069206</c:v>
                </c:pt>
                <c:pt idx="25">
                  <c:v>100.37147084417698</c:v>
                </c:pt>
                <c:pt idx="26">
                  <c:v>100.5395428894125</c:v>
                </c:pt>
                <c:pt idx="27">
                  <c:v>100.40863430897625</c:v>
                </c:pt>
                <c:pt idx="28">
                  <c:v>100.45560747915329</c:v>
                </c:pt>
                <c:pt idx="29">
                  <c:v>100.81179983766208</c:v>
                </c:pt>
                <c:pt idx="30">
                  <c:v>100.43282703286572</c:v>
                </c:pt>
                <c:pt idx="31">
                  <c:v>100.53774868636849</c:v>
                </c:pt>
                <c:pt idx="32">
                  <c:v>100.65631125538766</c:v>
                </c:pt>
                <c:pt idx="33">
                  <c:v>100.38972559797089</c:v>
                </c:pt>
                <c:pt idx="34">
                  <c:v>100.23843040286592</c:v>
                </c:pt>
                <c:pt idx="35">
                  <c:v>100.29029514046479</c:v>
                </c:pt>
                <c:pt idx="36">
                  <c:v>99.714943593917795</c:v>
                </c:pt>
                <c:pt idx="37">
                  <c:v>100.07227547441843</c:v>
                </c:pt>
                <c:pt idx="38">
                  <c:v>100.02395927490642</c:v>
                </c:pt>
                <c:pt idx="39">
                  <c:v>100.08345039531815</c:v>
                </c:pt>
                <c:pt idx="40">
                  <c:v>100.25562244122712</c:v>
                </c:pt>
                <c:pt idx="41">
                  <c:v>100.32976891533822</c:v>
                </c:pt>
                <c:pt idx="42">
                  <c:v>100.697670465789</c:v>
                </c:pt>
                <c:pt idx="43">
                  <c:v>100.65613361008566</c:v>
                </c:pt>
                <c:pt idx="44">
                  <c:v>100.26176894110301</c:v>
                </c:pt>
                <c:pt idx="45">
                  <c:v>100.26704550670678</c:v>
                </c:pt>
                <c:pt idx="46">
                  <c:v>100.57334277786748</c:v>
                </c:pt>
                <c:pt idx="47">
                  <c:v>100.57448394983641</c:v>
                </c:pt>
                <c:pt idx="48">
                  <c:v>100.44985580468851</c:v>
                </c:pt>
                <c:pt idx="49">
                  <c:v>100.52249068327494</c:v>
                </c:pt>
                <c:pt idx="50">
                  <c:v>100.50123145491175</c:v>
                </c:pt>
                <c:pt idx="51">
                  <c:v>100.862424430579</c:v>
                </c:pt>
                <c:pt idx="52">
                  <c:v>100.90778543394667</c:v>
                </c:pt>
                <c:pt idx="53">
                  <c:v>101.2554275639686</c:v>
                </c:pt>
                <c:pt idx="54">
                  <c:v>100.61224153934853</c:v>
                </c:pt>
                <c:pt idx="55">
                  <c:v>100.49643983751224</c:v>
                </c:pt>
                <c:pt idx="56">
                  <c:v>100.77084046717194</c:v>
                </c:pt>
                <c:pt idx="57">
                  <c:v>100.77880523348833</c:v>
                </c:pt>
                <c:pt idx="58">
                  <c:v>100.8572587723551</c:v>
                </c:pt>
                <c:pt idx="59">
                  <c:v>100.75035861076567</c:v>
                </c:pt>
                <c:pt idx="60">
                  <c:v>100.39476443987306</c:v>
                </c:pt>
                <c:pt idx="61">
                  <c:v>100.20318957142119</c:v>
                </c:pt>
                <c:pt idx="62">
                  <c:v>100.0137361519262</c:v>
                </c:pt>
                <c:pt idx="63">
                  <c:v>99.519317193867423</c:v>
                </c:pt>
                <c:pt idx="64">
                  <c:v>99.498612798193065</c:v>
                </c:pt>
                <c:pt idx="65">
                  <c:v>99.182794233232954</c:v>
                </c:pt>
                <c:pt idx="66">
                  <c:v>99.241035272479593</c:v>
                </c:pt>
                <c:pt idx="67">
                  <c:v>98.959923428552628</c:v>
                </c:pt>
                <c:pt idx="68">
                  <c:v>99.197279291578013</c:v>
                </c:pt>
                <c:pt idx="69">
                  <c:v>99.434884782889213</c:v>
                </c:pt>
                <c:pt idx="70">
                  <c:v>99.242295246800637</c:v>
                </c:pt>
                <c:pt idx="71">
                  <c:v>99.022558005609511</c:v>
                </c:pt>
                <c:pt idx="72">
                  <c:v>99.053153629160661</c:v>
                </c:pt>
                <c:pt idx="73">
                  <c:v>98.084176094086857</c:v>
                </c:pt>
                <c:pt idx="74">
                  <c:v>98.118576958607221</c:v>
                </c:pt>
                <c:pt idx="75">
                  <c:v>98.544121470306422</c:v>
                </c:pt>
                <c:pt idx="76">
                  <c:v>98.360804936956256</c:v>
                </c:pt>
                <c:pt idx="77">
                  <c:v>97.969502191366942</c:v>
                </c:pt>
                <c:pt idx="78">
                  <c:v>97.942006576551577</c:v>
                </c:pt>
                <c:pt idx="79">
                  <c:v>97.865259955576619</c:v>
                </c:pt>
                <c:pt idx="80">
                  <c:v>97.844414437837301</c:v>
                </c:pt>
                <c:pt idx="81">
                  <c:v>97.891511718570968</c:v>
                </c:pt>
                <c:pt idx="82">
                  <c:v>97.941784433109447</c:v>
                </c:pt>
                <c:pt idx="83">
                  <c:v>97.989578673617956</c:v>
                </c:pt>
                <c:pt idx="84">
                  <c:v>98.649274530660222</c:v>
                </c:pt>
                <c:pt idx="85">
                  <c:v>98.082255826171235</c:v>
                </c:pt>
                <c:pt idx="86">
                  <c:v>98.123342197145163</c:v>
                </c:pt>
                <c:pt idx="87">
                  <c:v>98.199554489221995</c:v>
                </c:pt>
                <c:pt idx="88">
                  <c:v>98.720181411499738</c:v>
                </c:pt>
                <c:pt idx="89">
                  <c:v>98.884737810320075</c:v>
                </c:pt>
                <c:pt idx="90">
                  <c:v>98.856738419190577</c:v>
                </c:pt>
                <c:pt idx="91">
                  <c:v>98.305378136126961</c:v>
                </c:pt>
                <c:pt idx="92">
                  <c:v>98.240803379515228</c:v>
                </c:pt>
                <c:pt idx="93">
                  <c:v>98.246049462292461</c:v>
                </c:pt>
                <c:pt idx="94">
                  <c:v>98.507859210504989</c:v>
                </c:pt>
                <c:pt idx="95">
                  <c:v>98.380442168042734</c:v>
                </c:pt>
                <c:pt idx="96">
                  <c:v>98.603125981012781</c:v>
                </c:pt>
                <c:pt idx="97">
                  <c:v>98.243315788100915</c:v>
                </c:pt>
                <c:pt idx="98">
                  <c:v>97.92747531036683</c:v>
                </c:pt>
                <c:pt idx="99">
                  <c:v>98.372573429694427</c:v>
                </c:pt>
                <c:pt idx="100">
                  <c:v>98.586495021014059</c:v>
                </c:pt>
                <c:pt idx="101">
                  <c:v>99.196964026438366</c:v>
                </c:pt>
                <c:pt idx="102">
                  <c:v>99.319691558902818</c:v>
                </c:pt>
                <c:pt idx="103">
                  <c:v>99.019692134285066</c:v>
                </c:pt>
                <c:pt idx="104">
                  <c:v>99.147728334752571</c:v>
                </c:pt>
                <c:pt idx="105">
                  <c:v>99.155561055064098</c:v>
                </c:pt>
                <c:pt idx="106">
                  <c:v>99.370425455419081</c:v>
                </c:pt>
                <c:pt idx="107">
                  <c:v>99.004551883062192</c:v>
                </c:pt>
                <c:pt idx="108">
                  <c:v>99.33207820227949</c:v>
                </c:pt>
                <c:pt idx="109">
                  <c:v>99.123959308346713</c:v>
                </c:pt>
                <c:pt idx="110">
                  <c:v>98.471787031629788</c:v>
                </c:pt>
                <c:pt idx="111">
                  <c:v>98.071366090195568</c:v>
                </c:pt>
                <c:pt idx="112">
                  <c:v>98.475920710221828</c:v>
                </c:pt>
                <c:pt idx="113">
                  <c:v>98.477795129716924</c:v>
                </c:pt>
                <c:pt idx="114">
                  <c:v>98.921399874577048</c:v>
                </c:pt>
                <c:pt idx="115">
                  <c:v>98.920726155337178</c:v>
                </c:pt>
                <c:pt idx="116">
                  <c:v>98.319307816242542</c:v>
                </c:pt>
                <c:pt idx="117">
                  <c:v>98.285263456701557</c:v>
                </c:pt>
                <c:pt idx="118">
                  <c:v>97.431556775958896</c:v>
                </c:pt>
                <c:pt idx="119">
                  <c:v>96.987101098124057</c:v>
                </c:pt>
                <c:pt idx="120">
                  <c:v>96.867742000179803</c:v>
                </c:pt>
                <c:pt idx="121">
                  <c:v>97.155727623437585</c:v>
                </c:pt>
                <c:pt idx="122">
                  <c:v>96.765142470505197</c:v>
                </c:pt>
                <c:pt idx="123">
                  <c:v>96.217453154970954</c:v>
                </c:pt>
                <c:pt idx="124">
                  <c:v>96.136505413782999</c:v>
                </c:pt>
                <c:pt idx="125">
                  <c:v>96.315957714438298</c:v>
                </c:pt>
                <c:pt idx="126">
                  <c:v>96.478643260082336</c:v>
                </c:pt>
                <c:pt idx="127">
                  <c:v>96.1470053135684</c:v>
                </c:pt>
                <c:pt idx="128">
                  <c:v>96.822879672266225</c:v>
                </c:pt>
                <c:pt idx="129">
                  <c:v>96.596811636418252</c:v>
                </c:pt>
                <c:pt idx="130">
                  <c:v>96.481540585891054</c:v>
                </c:pt>
                <c:pt idx="131">
                  <c:v>97.086808048927054</c:v>
                </c:pt>
                <c:pt idx="132">
                  <c:v>97.347040858870159</c:v>
                </c:pt>
                <c:pt idx="133">
                  <c:v>97.183171078486765</c:v>
                </c:pt>
                <c:pt idx="134">
                  <c:v>96.832448501051203</c:v>
                </c:pt>
                <c:pt idx="135">
                  <c:v>97.274253543623644</c:v>
                </c:pt>
                <c:pt idx="136">
                  <c:v>97.727125142459073</c:v>
                </c:pt>
                <c:pt idx="137">
                  <c:v>97.870695456243666</c:v>
                </c:pt>
                <c:pt idx="138">
                  <c:v>97.895283499268345</c:v>
                </c:pt>
                <c:pt idx="139">
                  <c:v>97.388215755996228</c:v>
                </c:pt>
                <c:pt idx="140">
                  <c:v>97.62753436413432</c:v>
                </c:pt>
                <c:pt idx="141">
                  <c:v>97.211409117316805</c:v>
                </c:pt>
                <c:pt idx="142">
                  <c:v>96.570377626331009</c:v>
                </c:pt>
                <c:pt idx="143">
                  <c:v>96.59193335470286</c:v>
                </c:pt>
                <c:pt idx="144">
                  <c:v>96.592297155918388</c:v>
                </c:pt>
                <c:pt idx="145">
                  <c:v>97.118966964111621</c:v>
                </c:pt>
                <c:pt idx="146">
                  <c:v>97.196336546288705</c:v>
                </c:pt>
                <c:pt idx="147">
                  <c:v>97.574519436579834</c:v>
                </c:pt>
                <c:pt idx="148">
                  <c:v>97.711462197513512</c:v>
                </c:pt>
                <c:pt idx="149">
                  <c:v>97.719358212241275</c:v>
                </c:pt>
                <c:pt idx="150">
                  <c:v>97.896442197674617</c:v>
                </c:pt>
                <c:pt idx="151">
                  <c:v>98.448337168655698</c:v>
                </c:pt>
                <c:pt idx="152">
                  <c:v>98.729840055447639</c:v>
                </c:pt>
                <c:pt idx="153">
                  <c:v>98.889862983099945</c:v>
                </c:pt>
                <c:pt idx="154">
                  <c:v>98.990433609929411</c:v>
                </c:pt>
                <c:pt idx="155">
                  <c:v>98.980852426039263</c:v>
                </c:pt>
                <c:pt idx="156">
                  <c:v>98.919992941671879</c:v>
                </c:pt>
                <c:pt idx="157">
                  <c:v>99.368831599425022</c:v>
                </c:pt>
                <c:pt idx="158">
                  <c:v>99.226615357569884</c:v>
                </c:pt>
                <c:pt idx="159">
                  <c:v>99.187827119789361</c:v>
                </c:pt>
                <c:pt idx="160">
                  <c:v>99.7709128340787</c:v>
                </c:pt>
                <c:pt idx="161">
                  <c:v>99.931669154651829</c:v>
                </c:pt>
                <c:pt idx="162">
                  <c:v>99.69333724066162</c:v>
                </c:pt>
                <c:pt idx="163">
                  <c:v>100.49414323477372</c:v>
                </c:pt>
                <c:pt idx="164">
                  <c:v>100.56632444334737</c:v>
                </c:pt>
                <c:pt idx="165">
                  <c:v>100.33841011837302</c:v>
                </c:pt>
                <c:pt idx="166">
                  <c:v>100.26498677100436</c:v>
                </c:pt>
                <c:pt idx="167">
                  <c:v>100.07987835620719</c:v>
                </c:pt>
                <c:pt idx="168">
                  <c:v>100.22399713179405</c:v>
                </c:pt>
                <c:pt idx="169">
                  <c:v>100.1435955432289</c:v>
                </c:pt>
                <c:pt idx="170">
                  <c:v>99.858535603849219</c:v>
                </c:pt>
                <c:pt idx="171">
                  <c:v>99.414501795105181</c:v>
                </c:pt>
                <c:pt idx="172">
                  <c:v>99.266960216235915</c:v>
                </c:pt>
                <c:pt idx="173">
                  <c:v>99.078101119365144</c:v>
                </c:pt>
                <c:pt idx="174">
                  <c:v>99.057584453092744</c:v>
                </c:pt>
                <c:pt idx="175">
                  <c:v>98.797783530860031</c:v>
                </c:pt>
                <c:pt idx="176">
                  <c:v>98.300196794453512</c:v>
                </c:pt>
                <c:pt idx="177">
                  <c:v>97.943006352305659</c:v>
                </c:pt>
                <c:pt idx="178">
                  <c:v>98.151305097916293</c:v>
                </c:pt>
                <c:pt idx="179">
                  <c:v>98.290800025189782</c:v>
                </c:pt>
                <c:pt idx="180">
                  <c:v>97.53438070573479</c:v>
                </c:pt>
                <c:pt idx="181">
                  <c:v>97.461872262170345</c:v>
                </c:pt>
                <c:pt idx="182">
                  <c:v>98.0378140124201</c:v>
                </c:pt>
                <c:pt idx="183">
                  <c:v>98.08120369325998</c:v>
                </c:pt>
                <c:pt idx="184">
                  <c:v>97.903311059758863</c:v>
                </c:pt>
                <c:pt idx="185">
                  <c:v>97.817926394103168</c:v>
                </c:pt>
                <c:pt idx="186">
                  <c:v>97.454803958644789</c:v>
                </c:pt>
                <c:pt idx="187">
                  <c:v>97.456545762165888</c:v>
                </c:pt>
                <c:pt idx="188">
                  <c:v>97.377800238404177</c:v>
                </c:pt>
                <c:pt idx="189">
                  <c:v>97.336555940923745</c:v>
                </c:pt>
                <c:pt idx="190">
                  <c:v>97.531289659742612</c:v>
                </c:pt>
                <c:pt idx="191">
                  <c:v>97.440830222171826</c:v>
                </c:pt>
                <c:pt idx="192">
                  <c:v>97.400558249745785</c:v>
                </c:pt>
                <c:pt idx="193">
                  <c:v>97.679631757717118</c:v>
                </c:pt>
                <c:pt idx="194">
                  <c:v>97.604399152328583</c:v>
                </c:pt>
                <c:pt idx="195">
                  <c:v>97.544590876265204</c:v>
                </c:pt>
                <c:pt idx="196">
                  <c:v>97.780250350978221</c:v>
                </c:pt>
                <c:pt idx="197">
                  <c:v>97.235562229774175</c:v>
                </c:pt>
                <c:pt idx="198">
                  <c:v>97.209383809867262</c:v>
                </c:pt>
                <c:pt idx="199">
                  <c:v>97.057770155687777</c:v>
                </c:pt>
                <c:pt idx="200">
                  <c:v>96.876335153610825</c:v>
                </c:pt>
                <c:pt idx="201">
                  <c:v>96.256619670595654</c:v>
                </c:pt>
                <c:pt idx="202">
                  <c:v>96.751239877473267</c:v>
                </c:pt>
                <c:pt idx="203">
                  <c:v>97.108041815163872</c:v>
                </c:pt>
                <c:pt idx="204">
                  <c:v>96.621963332333692</c:v>
                </c:pt>
                <c:pt idx="205">
                  <c:v>96.638158537872357</c:v>
                </c:pt>
                <c:pt idx="206">
                  <c:v>96.944456388854604</c:v>
                </c:pt>
                <c:pt idx="207">
                  <c:v>96.685663073488797</c:v>
                </c:pt>
                <c:pt idx="208">
                  <c:v>96.514639930558943</c:v>
                </c:pt>
                <c:pt idx="209">
                  <c:v>96.8596705119935</c:v>
                </c:pt>
                <c:pt idx="210">
                  <c:v>97.319483042882425</c:v>
                </c:pt>
                <c:pt idx="211">
                  <c:v>97.145255163815619</c:v>
                </c:pt>
                <c:pt idx="212">
                  <c:v>96.884191368709409</c:v>
                </c:pt>
                <c:pt idx="213">
                  <c:v>96.246310508868973</c:v>
                </c:pt>
                <c:pt idx="214">
                  <c:v>96.353973343341437</c:v>
                </c:pt>
                <c:pt idx="215">
                  <c:v>96.39520394420299</c:v>
                </c:pt>
                <c:pt idx="216">
                  <c:v>96.335326473651037</c:v>
                </c:pt>
                <c:pt idx="217">
                  <c:v>95.716039405769223</c:v>
                </c:pt>
                <c:pt idx="218">
                  <c:v>96.020625539979548</c:v>
                </c:pt>
                <c:pt idx="219">
                  <c:v>96.247572818005068</c:v>
                </c:pt>
                <c:pt idx="220">
                  <c:v>96.493015307152376</c:v>
                </c:pt>
                <c:pt idx="221">
                  <c:v>96.850052803470163</c:v>
                </c:pt>
                <c:pt idx="222">
                  <c:v>96.983129879798469</c:v>
                </c:pt>
                <c:pt idx="223">
                  <c:v>96.328780731564478</c:v>
                </c:pt>
                <c:pt idx="224">
                  <c:v>96.947502134003813</c:v>
                </c:pt>
                <c:pt idx="225">
                  <c:v>97.311749909595108</c:v>
                </c:pt>
                <c:pt idx="226">
                  <c:v>96.958340019093683</c:v>
                </c:pt>
                <c:pt idx="227">
                  <c:v>97.270571932294558</c:v>
                </c:pt>
                <c:pt idx="228">
                  <c:v>97.034422155587521</c:v>
                </c:pt>
                <c:pt idx="229">
                  <c:v>97.342971976652137</c:v>
                </c:pt>
                <c:pt idx="230">
                  <c:v>97.83649388342225</c:v>
                </c:pt>
                <c:pt idx="231">
                  <c:v>97.43437549191944</c:v>
                </c:pt>
                <c:pt idx="232">
                  <c:v>97.63530289452892</c:v>
                </c:pt>
                <c:pt idx="233">
                  <c:v>97.740723570171852</c:v>
                </c:pt>
                <c:pt idx="234">
                  <c:v>98.008102840909302</c:v>
                </c:pt>
                <c:pt idx="235">
                  <c:v>97.991341293959024</c:v>
                </c:pt>
                <c:pt idx="236">
                  <c:v>98.764811076508352</c:v>
                </c:pt>
                <c:pt idx="237">
                  <c:v>99.368903059773473</c:v>
                </c:pt>
                <c:pt idx="238">
                  <c:v>99.454712472281685</c:v>
                </c:pt>
                <c:pt idx="239">
                  <c:v>99.012797705691668</c:v>
                </c:pt>
                <c:pt idx="240">
                  <c:v>98.735379329320281</c:v>
                </c:pt>
                <c:pt idx="241">
                  <c:v>98.074607067939468</c:v>
                </c:pt>
                <c:pt idx="242">
                  <c:v>98.164505433728181</c:v>
                </c:pt>
                <c:pt idx="243">
                  <c:v>97.883668838816661</c:v>
                </c:pt>
                <c:pt idx="244">
                  <c:v>98.126586689058456</c:v>
                </c:pt>
                <c:pt idx="245">
                  <c:v>97.80602064424599</c:v>
                </c:pt>
                <c:pt idx="246">
                  <c:v>97.754151393930044</c:v>
                </c:pt>
                <c:pt idx="247">
                  <c:v>97.804053312969558</c:v>
                </c:pt>
                <c:pt idx="248">
                  <c:v>97.737894416370352</c:v>
                </c:pt>
                <c:pt idx="249">
                  <c:v>97.420065348545037</c:v>
                </c:pt>
                <c:pt idx="250">
                  <c:v>97.48177487196989</c:v>
                </c:pt>
                <c:pt idx="251">
                  <c:v>97.751306377253442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CC-4918-80B0-806C4251D0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4957696"/>
        <c:axId val="614957040"/>
      </c:lineChart>
      <c:catAx>
        <c:axId val="6149576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14957040"/>
        <c:crosses val="autoZero"/>
        <c:auto val="1"/>
        <c:lblAlgn val="ctr"/>
        <c:lblOffset val="100"/>
        <c:noMultiLvlLbl val="0"/>
      </c:catAx>
      <c:valAx>
        <c:axId val="614957040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14957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pt-BR"/>
              <a:t>Retornos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>
                <a:noFill/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val>
            <c:numRef>
              <c:f>Exemplos!$B$2:$B$253</c:f>
              <c:numCache>
                <c:formatCode>0.00%</c:formatCode>
                <c:ptCount val="252"/>
                <c:pt idx="0">
                  <c:v>4.3866642470528402E-3</c:v>
                </c:pt>
                <c:pt idx="1">
                  <c:v>-2.0927709373288472E-3</c:v>
                </c:pt>
                <c:pt idx="2">
                  <c:v>-1.4672791067420075E-3</c:v>
                </c:pt>
                <c:pt idx="3">
                  <c:v>-3.9083609573942815E-3</c:v>
                </c:pt>
                <c:pt idx="4">
                  <c:v>1.3180853327804032E-3</c:v>
                </c:pt>
                <c:pt idx="5">
                  <c:v>-2.1217771965067731E-3</c:v>
                </c:pt>
                <c:pt idx="6">
                  <c:v>-1.3480988283868654E-3</c:v>
                </c:pt>
                <c:pt idx="7">
                  <c:v>3.750308999724858E-4</c:v>
                </c:pt>
                <c:pt idx="8">
                  <c:v>5.3281788586827528E-3</c:v>
                </c:pt>
                <c:pt idx="9">
                  <c:v>6.074601954087907E-4</c:v>
                </c:pt>
                <c:pt idx="10">
                  <c:v>3.2801125237247272E-3</c:v>
                </c:pt>
                <c:pt idx="11">
                  <c:v>-1.434481618813466E-3</c:v>
                </c:pt>
                <c:pt idx="12">
                  <c:v>-1.107340634144029E-3</c:v>
                </c:pt>
                <c:pt idx="13">
                  <c:v>1.8188150982843975E-4</c:v>
                </c:pt>
                <c:pt idx="14">
                  <c:v>5.1256826790121238E-3</c:v>
                </c:pt>
                <c:pt idx="15">
                  <c:v>-2.0573763064251674E-3</c:v>
                </c:pt>
                <c:pt idx="16">
                  <c:v>2.9049004956395201E-3</c:v>
                </c:pt>
                <c:pt idx="17">
                  <c:v>8.9920782873972394E-4</c:v>
                </c:pt>
                <c:pt idx="18">
                  <c:v>-6.8289099683070302E-3</c:v>
                </c:pt>
                <c:pt idx="19">
                  <c:v>-3.0495672063578742E-4</c:v>
                </c:pt>
                <c:pt idx="20">
                  <c:v>-3.6282138438194483E-3</c:v>
                </c:pt>
                <c:pt idx="21">
                  <c:v>2.887565486921042E-3</c:v>
                </c:pt>
                <c:pt idx="22">
                  <c:v>3.1294979336217769E-3</c:v>
                </c:pt>
                <c:pt idx="23">
                  <c:v>3.6103443482667346E-4</c:v>
                </c:pt>
                <c:pt idx="24">
                  <c:v>-6.7269698402261922E-4</c:v>
                </c:pt>
                <c:pt idx="25">
                  <c:v>1.6745001724288763E-3</c:v>
                </c:pt>
                <c:pt idx="26">
                  <c:v>-1.302060628823862E-3</c:v>
                </c:pt>
                <c:pt idx="27">
                  <c:v>4.6782002862926663E-4</c:v>
                </c:pt>
                <c:pt idx="28">
                  <c:v>3.545768797254266E-3</c:v>
                </c:pt>
                <c:pt idx="29">
                  <c:v>-3.7592107809464904E-3</c:v>
                </c:pt>
                <c:pt idx="30">
                  <c:v>1.0446948134640427E-3</c:v>
                </c:pt>
                <c:pt idx="31">
                  <c:v>1.179284105406454E-3</c:v>
                </c:pt>
                <c:pt idx="32">
                  <c:v>-2.6484743389849031E-3</c:v>
                </c:pt>
                <c:pt idx="33">
                  <c:v>-1.5070784804300987E-3</c:v>
                </c:pt>
                <c:pt idx="34">
                  <c:v>5.1741370440892343E-4</c:v>
                </c:pt>
                <c:pt idx="35">
                  <c:v>-5.7368616349286021E-3</c:v>
                </c:pt>
                <c:pt idx="36">
                  <c:v>3.5835338979465919E-3</c:v>
                </c:pt>
                <c:pt idx="37">
                  <c:v>-4.8281303970511502E-4</c:v>
                </c:pt>
                <c:pt idx="38">
                  <c:v>5.9476870184894763E-4</c:v>
                </c:pt>
                <c:pt idx="39">
                  <c:v>1.7202848745611562E-3</c:v>
                </c:pt>
                <c:pt idx="40">
                  <c:v>7.3957422342644684E-4</c:v>
                </c:pt>
                <c:pt idx="41">
                  <c:v>3.6669231318694913E-3</c:v>
                </c:pt>
                <c:pt idx="42">
                  <c:v>-4.1249073102894658E-4</c:v>
                </c:pt>
                <c:pt idx="43">
                  <c:v>-3.9179397701715676E-3</c:v>
                </c:pt>
                <c:pt idx="44">
                  <c:v>5.2627892560489626E-5</c:v>
                </c:pt>
                <c:pt idx="45">
                  <c:v>3.0548149655034336E-3</c:v>
                </c:pt>
                <c:pt idx="46">
                  <c:v>1.1346664408204638E-5</c:v>
                </c:pt>
                <c:pt idx="47">
                  <c:v>-1.2391626608798179E-3</c:v>
                </c:pt>
                <c:pt idx="48">
                  <c:v>7.2309589699813819E-4</c:v>
                </c:pt>
                <c:pt idx="49">
                  <c:v>-2.1148728228573217E-4</c:v>
                </c:pt>
                <c:pt idx="50">
                  <c:v>3.5939159196202797E-3</c:v>
                </c:pt>
                <c:pt idx="51">
                  <c:v>4.4973143986728049E-4</c:v>
                </c:pt>
                <c:pt idx="52">
                  <c:v>3.4451467597559743E-3</c:v>
                </c:pt>
                <c:pt idx="53">
                  <c:v>-6.3521140554537881E-3</c:v>
                </c:pt>
                <c:pt idx="54">
                  <c:v>-1.1509703000802877E-3</c:v>
                </c:pt>
                <c:pt idx="55">
                  <c:v>2.7304512488536613E-3</c:v>
                </c:pt>
                <c:pt idx="56">
                  <c:v>7.9038403167596013E-5</c:v>
                </c:pt>
                <c:pt idx="57">
                  <c:v>7.7847260329195881E-4</c:v>
                </c:pt>
                <c:pt idx="58">
                  <c:v>-1.0599153981638901E-3</c:v>
                </c:pt>
                <c:pt idx="59">
                  <c:v>-3.5294581160390717E-3</c:v>
                </c:pt>
                <c:pt idx="60">
                  <c:v>-1.9082157273908266E-3</c:v>
                </c:pt>
                <c:pt idx="61">
                  <c:v>-1.8906925049521825E-3</c:v>
                </c:pt>
                <c:pt idx="62">
                  <c:v>-4.9435105324703993E-3</c:v>
                </c:pt>
                <c:pt idx="63">
                  <c:v>-2.0804398842507946E-4</c:v>
                </c:pt>
                <c:pt idx="64">
                  <c:v>-3.1741001816846313E-3</c:v>
                </c:pt>
                <c:pt idx="65">
                  <c:v>5.8720909908713801E-4</c:v>
                </c:pt>
                <c:pt idx="66">
                  <c:v>-2.8326170031895874E-3</c:v>
                </c:pt>
                <c:pt idx="67">
                  <c:v>2.3985049179706471E-3</c:v>
                </c:pt>
                <c:pt idx="68">
                  <c:v>2.3952823404843225E-3</c:v>
                </c:pt>
                <c:pt idx="69">
                  <c:v>-1.9368407426536675E-3</c:v>
                </c:pt>
                <c:pt idx="70">
                  <c:v>-2.2141491250748822E-3</c:v>
                </c:pt>
                <c:pt idx="71">
                  <c:v>3.0897629961658152E-4</c:v>
                </c:pt>
                <c:pt idx="72">
                  <c:v>-9.7823996467744975E-3</c:v>
                </c:pt>
                <c:pt idx="73">
                  <c:v>3.5072797560492845E-4</c:v>
                </c:pt>
                <c:pt idx="74">
                  <c:v>4.3370432479746084E-3</c:v>
                </c:pt>
                <c:pt idx="75">
                  <c:v>-1.8602482889393827E-3</c:v>
                </c:pt>
                <c:pt idx="76">
                  <c:v>-3.9782385457308245E-3</c:v>
                </c:pt>
                <c:pt idx="77">
                  <c:v>-2.8065483849927948E-4</c:v>
                </c:pt>
                <c:pt idx="78">
                  <c:v>-7.8359249169531148E-4</c:v>
                </c:pt>
                <c:pt idx="79">
                  <c:v>-2.1300222110251721E-4</c:v>
                </c:pt>
                <c:pt idx="80">
                  <c:v>4.8134869020654051E-4</c:v>
                </c:pt>
                <c:pt idx="81">
                  <c:v>5.1355540082994547E-4</c:v>
                </c:pt>
                <c:pt idx="82">
                  <c:v>4.8798621329147914E-4</c:v>
                </c:pt>
                <c:pt idx="83">
                  <c:v>6.7323062918718275E-3</c:v>
                </c:pt>
                <c:pt idx="84">
                  <c:v>-5.7478243726238097E-3</c:v>
                </c:pt>
                <c:pt idx="85">
                  <c:v>4.1889708416524351E-4</c:v>
                </c:pt>
                <c:pt idx="86">
                  <c:v>7.7669890130437796E-4</c:v>
                </c:pt>
                <c:pt idx="87">
                  <c:v>5.301723872228741E-3</c:v>
                </c:pt>
                <c:pt idx="88">
                  <c:v>1.6668972490477927E-3</c:v>
                </c:pt>
                <c:pt idx="89">
                  <c:v>-2.8315179621763988E-4</c:v>
                </c:pt>
                <c:pt idx="90">
                  <c:v>-5.5773667215848208E-3</c:v>
                </c:pt>
                <c:pt idx="91">
                  <c:v>-6.568791843952987E-4</c:v>
                </c:pt>
                <c:pt idx="92">
                  <c:v>5.3400243043127179E-5</c:v>
                </c:pt>
                <c:pt idx="93">
                  <c:v>2.6648374122463731E-3</c:v>
                </c:pt>
                <c:pt idx="94">
                  <c:v>-1.2934708304845098E-3</c:v>
                </c:pt>
                <c:pt idx="95">
                  <c:v>2.2634967688971636E-3</c:v>
                </c:pt>
                <c:pt idx="96">
                  <c:v>-3.6490749084480993E-3</c:v>
                </c:pt>
                <c:pt idx="97">
                  <c:v>-3.2148800679255535E-3</c:v>
                </c:pt>
                <c:pt idx="98">
                  <c:v>4.545181195746489E-3</c:v>
                </c:pt>
                <c:pt idx="99">
                  <c:v>2.1746060295202412E-3</c:v>
                </c:pt>
                <c:pt idx="100">
                  <c:v>6.1922173548636826E-3</c:v>
                </c:pt>
                <c:pt idx="101">
                  <c:v>1.2372105705950724E-3</c:v>
                </c:pt>
                <c:pt idx="102">
                  <c:v>-3.0205432569213341E-3</c:v>
                </c:pt>
                <c:pt idx="103">
                  <c:v>1.2930377554989953E-3</c:v>
                </c:pt>
                <c:pt idx="104">
                  <c:v>7.9000502009246912E-5</c:v>
                </c:pt>
                <c:pt idx="105">
                  <c:v>2.166942510018758E-3</c:v>
                </c:pt>
                <c:pt idx="106">
                  <c:v>-3.6819161302778748E-3</c:v>
                </c:pt>
                <c:pt idx="107">
                  <c:v>3.3081945525511164E-3</c:v>
                </c:pt>
                <c:pt idx="108">
                  <c:v>-2.0951831241159129E-3</c:v>
                </c:pt>
                <c:pt idx="109">
                  <c:v>-6.5793606436582728E-3</c:v>
                </c:pt>
                <c:pt idx="110">
                  <c:v>-4.0663519319052051E-3</c:v>
                </c:pt>
                <c:pt idx="111">
                  <c:v>4.1251043617990847E-3</c:v>
                </c:pt>
                <c:pt idx="112">
                  <c:v>1.9034292663378362E-5</c:v>
                </c:pt>
                <c:pt idx="113">
                  <c:v>4.5046169471585438E-3</c:v>
                </c:pt>
                <c:pt idx="114">
                  <c:v>-6.8106521008449452E-6</c:v>
                </c:pt>
                <c:pt idx="115">
                  <c:v>-6.0798010939609945E-3</c:v>
                </c:pt>
                <c:pt idx="116">
                  <c:v>-3.4626321418600804E-4</c:v>
                </c:pt>
                <c:pt idx="117">
                  <c:v>-8.686008977518235E-3</c:v>
                </c:pt>
                <c:pt idx="118">
                  <c:v>-4.5617220184304454E-3</c:v>
                </c:pt>
                <c:pt idx="119">
                  <c:v>-1.2306698168398746E-3</c:v>
                </c:pt>
                <c:pt idx="120">
                  <c:v>2.9729775600349502E-3</c:v>
                </c:pt>
                <c:pt idx="121">
                  <c:v>-4.0201968786261442E-3</c:v>
                </c:pt>
                <c:pt idx="122">
                  <c:v>-5.6599856265511974E-3</c:v>
                </c:pt>
                <c:pt idx="123">
                  <c:v>-8.4129997764104711E-4</c:v>
                </c:pt>
                <c:pt idx="124">
                  <c:v>1.8666405636747394E-3</c:v>
                </c:pt>
                <c:pt idx="125">
                  <c:v>1.689081949705329E-3</c:v>
                </c:pt>
                <c:pt idx="126">
                  <c:v>-3.4374234059233945E-3</c:v>
                </c:pt>
                <c:pt idx="127">
                  <c:v>7.0295934490478863E-3</c:v>
                </c:pt>
                <c:pt idx="128">
                  <c:v>-2.3348617249680666E-3</c:v>
                </c:pt>
                <c:pt idx="129">
                  <c:v>-1.1933214831258852E-3</c:v>
                </c:pt>
                <c:pt idx="130">
                  <c:v>6.2734017238993828E-3</c:v>
                </c:pt>
                <c:pt idx="131">
                  <c:v>2.680413695462726E-3</c:v>
                </c:pt>
                <c:pt idx="132">
                  <c:v>-1.6833565657220371E-3</c:v>
                </c:pt>
                <c:pt idx="133">
                  <c:v>-3.6088818006597559E-3</c:v>
                </c:pt>
                <c:pt idx="134">
                  <c:v>4.5625722514663391E-3</c:v>
                </c:pt>
                <c:pt idx="135">
                  <c:v>4.6556162842446352E-3</c:v>
                </c:pt>
                <c:pt idx="136">
                  <c:v>1.4690938014937998E-3</c:v>
                </c:pt>
                <c:pt idx="137">
                  <c:v>2.5122987948592403E-4</c:v>
                </c:pt>
                <c:pt idx="138">
                  <c:v>-5.1796953351272183E-3</c:v>
                </c:pt>
                <c:pt idx="139">
                  <c:v>2.4573672110154861E-3</c:v>
                </c:pt>
                <c:pt idx="140">
                  <c:v>-4.2623758709857363E-3</c:v>
                </c:pt>
                <c:pt idx="141">
                  <c:v>-6.5942001747159472E-3</c:v>
                </c:pt>
                <c:pt idx="142">
                  <c:v>2.2321263416062446E-4</c:v>
                </c:pt>
                <c:pt idx="143">
                  <c:v>3.7663726451225951E-6</c:v>
                </c:pt>
                <c:pt idx="144">
                  <c:v>5.4525031881484066E-3</c:v>
                </c:pt>
                <c:pt idx="145">
                  <c:v>7.9664749940836117E-4</c:v>
                </c:pt>
                <c:pt idx="146">
                  <c:v>3.890917124340539E-3</c:v>
                </c:pt>
                <c:pt idx="147">
                  <c:v>1.4034684641484395E-3</c:v>
                </c:pt>
                <c:pt idx="148">
                  <c:v>8.0809503308885337E-5</c:v>
                </c:pt>
                <c:pt idx="149">
                  <c:v>1.8121689363607475E-3</c:v>
                </c:pt>
                <c:pt idx="150">
                  <c:v>5.6375385927375076E-3</c:v>
                </c:pt>
                <c:pt idx="151">
                  <c:v>2.8593970694465371E-3</c:v>
                </c:pt>
                <c:pt idx="152">
                  <c:v>1.6208162351162914E-3</c:v>
                </c:pt>
                <c:pt idx="153">
                  <c:v>1.0169963209137054E-3</c:v>
                </c:pt>
                <c:pt idx="154">
                  <c:v>-9.6788987993620885E-5</c:v>
                </c:pt>
                <c:pt idx="155">
                  <c:v>-6.148611865396086E-4</c:v>
                </c:pt>
                <c:pt idx="156">
                  <c:v>4.5373907175448721E-3</c:v>
                </c:pt>
                <c:pt idx="157">
                  <c:v>-1.4311956733921972E-3</c:v>
                </c:pt>
                <c:pt idx="158">
                  <c:v>-3.9090558153915314E-4</c:v>
                </c:pt>
                <c:pt idx="159">
                  <c:v>5.8786015504214174E-3</c:v>
                </c:pt>
                <c:pt idx="160">
                  <c:v>1.6112543827323856E-3</c:v>
                </c:pt>
                <c:pt idx="161">
                  <c:v>-2.3849487955752628E-3</c:v>
                </c:pt>
                <c:pt idx="162">
                  <c:v>8.0326932197979668E-3</c:v>
                </c:pt>
                <c:pt idx="163">
                  <c:v>7.1826283851204398E-4</c:v>
                </c:pt>
                <c:pt idx="164">
                  <c:v>-2.2663085902352321E-3</c:v>
                </c:pt>
                <c:pt idx="165">
                  <c:v>-7.3175713350488963E-4</c:v>
                </c:pt>
                <c:pt idx="166">
                  <c:v>-1.8461919834481383E-3</c:v>
                </c:pt>
                <c:pt idx="167">
                  <c:v>1.4400374776027611E-3</c:v>
                </c:pt>
                <c:pt idx="168">
                  <c:v>-8.0221893823921803E-4</c:v>
                </c:pt>
                <c:pt idx="169">
                  <c:v>-2.846511929528481E-3</c:v>
                </c:pt>
                <c:pt idx="170">
                  <c:v>-4.4466284835737264E-3</c:v>
                </c:pt>
                <c:pt idx="171">
                  <c:v>-1.4841051979856373E-3</c:v>
                </c:pt>
                <c:pt idx="172">
                  <c:v>-1.90253732419508E-3</c:v>
                </c:pt>
                <c:pt idx="173">
                  <c:v>-2.0707569120325184E-4</c:v>
                </c:pt>
                <c:pt idx="174">
                  <c:v>-2.622726201805755E-3</c:v>
                </c:pt>
                <c:pt idx="175">
                  <c:v>-5.0364159865094278E-3</c:v>
                </c:pt>
                <c:pt idx="176">
                  <c:v>-3.633669654748874E-3</c:v>
                </c:pt>
                <c:pt idx="177">
                  <c:v>2.1267342444173279E-3</c:v>
                </c:pt>
                <c:pt idx="178">
                  <c:v>1.4212233564731922E-3</c:v>
                </c:pt>
                <c:pt idx="179">
                  <c:v>-7.6957285855964461E-3</c:v>
                </c:pt>
                <c:pt idx="180">
                  <c:v>-7.4341419958569689E-4</c:v>
                </c:pt>
                <c:pt idx="181">
                  <c:v>5.9094057694734879E-3</c:v>
                </c:pt>
                <c:pt idx="182">
                  <c:v>4.4258107218082636E-4</c:v>
                </c:pt>
                <c:pt idx="183">
                  <c:v>-1.8137280824719797E-3</c:v>
                </c:pt>
                <c:pt idx="184">
                  <c:v>-8.721325635613925E-4</c:v>
                </c:pt>
                <c:pt idx="185">
                  <c:v>-3.712227899775539E-3</c:v>
                </c:pt>
                <c:pt idx="186">
                  <c:v>1.7872936482885699E-5</c:v>
                </c:pt>
                <c:pt idx="187">
                  <c:v>-8.0800651352739834E-4</c:v>
                </c:pt>
                <c:pt idx="188">
                  <c:v>-4.2354928309592063E-4</c:v>
                </c:pt>
                <c:pt idx="189">
                  <c:v>2.000622653395177E-3</c:v>
                </c:pt>
                <c:pt idx="190">
                  <c:v>-9.274914531160318E-4</c:v>
                </c:pt>
                <c:pt idx="191">
                  <c:v>-4.1329668819761555E-4</c:v>
                </c:pt>
                <c:pt idx="192">
                  <c:v>2.86521466597501E-3</c:v>
                </c:pt>
                <c:pt idx="193">
                  <c:v>-7.701974714149672E-4</c:v>
                </c:pt>
                <c:pt idx="194">
                  <c:v>-6.127620945654028E-4</c:v>
                </c:pt>
                <c:pt idx="195">
                  <c:v>2.4159153531327442E-3</c:v>
                </c:pt>
                <c:pt idx="196">
                  <c:v>-5.5705331009985523E-3</c:v>
                </c:pt>
                <c:pt idx="197">
                  <c:v>-2.6922680659825234E-4</c:v>
                </c:pt>
                <c:pt idx="198">
                  <c:v>-1.5596606853926097E-3</c:v>
                </c:pt>
                <c:pt idx="199">
                  <c:v>-1.8693506123817923E-3</c:v>
                </c:pt>
                <c:pt idx="200">
                  <c:v>-6.3969748858947965E-3</c:v>
                </c:pt>
                <c:pt idx="201">
                  <c:v>5.1385578318693973E-3</c:v>
                </c:pt>
                <c:pt idx="202">
                  <c:v>3.6878280644511976E-3</c:v>
                </c:pt>
                <c:pt idx="203">
                  <c:v>-5.0055430399408114E-3</c:v>
                </c:pt>
                <c:pt idx="204">
                  <c:v>1.6761412188394105E-4</c:v>
                </c:pt>
                <c:pt idx="205">
                  <c:v>3.1695331907861811E-3</c:v>
                </c:pt>
                <c:pt idx="206">
                  <c:v>-2.6695009184203732E-3</c:v>
                </c:pt>
                <c:pt idx="207">
                  <c:v>-1.7688573206543184E-3</c:v>
                </c:pt>
                <c:pt idx="208">
                  <c:v>3.5749040941643771E-3</c:v>
                </c:pt>
                <c:pt idx="209">
                  <c:v>4.7472031285920452E-3</c:v>
                </c:pt>
                <c:pt idx="210">
                  <c:v>-1.7902672067219526E-3</c:v>
                </c:pt>
                <c:pt idx="211">
                  <c:v>-2.6873550814806709E-3</c:v>
                </c:pt>
                <c:pt idx="212">
                  <c:v>-6.5839519412704923E-3</c:v>
                </c:pt>
                <c:pt idx="213">
                  <c:v>1.1186177828869082E-3</c:v>
                </c:pt>
                <c:pt idx="214">
                  <c:v>4.2790763505552162E-4</c:v>
                </c:pt>
                <c:pt idx="215">
                  <c:v>-6.2116649067530099E-4</c:v>
                </c:pt>
                <c:pt idx="216">
                  <c:v>-6.4284524748165588E-3</c:v>
                </c:pt>
                <c:pt idx="217">
                  <c:v>3.1821848887738256E-3</c:v>
                </c:pt>
                <c:pt idx="218">
                  <c:v>2.3635263439418545E-3</c:v>
                </c:pt>
                <c:pt idx="219">
                  <c:v>2.5501161427873374E-3</c:v>
                </c:pt>
                <c:pt idx="220">
                  <c:v>3.7001382450458581E-3</c:v>
                </c:pt>
                <c:pt idx="221">
                  <c:v>1.3740526977136186E-3</c:v>
                </c:pt>
                <c:pt idx="222">
                  <c:v>-6.7470409445951974E-3</c:v>
                </c:pt>
                <c:pt idx="223">
                  <c:v>6.4230170644793963E-3</c:v>
                </c:pt>
                <c:pt idx="224">
                  <c:v>3.7571651416848004E-3</c:v>
                </c:pt>
                <c:pt idx="225">
                  <c:v>-3.6317288593592711E-3</c:v>
                </c:pt>
                <c:pt idx="226">
                  <c:v>3.2202687581016627E-3</c:v>
                </c:pt>
                <c:pt idx="227">
                  <c:v>-2.4277617784689131E-3</c:v>
                </c:pt>
                <c:pt idx="228">
                  <c:v>3.1797975832728183E-3</c:v>
                </c:pt>
                <c:pt idx="229">
                  <c:v>5.0699284884017544E-3</c:v>
                </c:pt>
                <c:pt idx="230">
                  <c:v>-4.1101063165852976E-3</c:v>
                </c:pt>
                <c:pt idx="231">
                  <c:v>2.0621818695410591E-3</c:v>
                </c:pt>
                <c:pt idx="232">
                  <c:v>1.079739320897221E-3</c:v>
                </c:pt>
                <c:pt idx="233">
                  <c:v>2.7355974149863064E-3</c:v>
                </c:pt>
                <c:pt idx="234">
                  <c:v>-1.7102205291625287E-4</c:v>
                </c:pt>
                <c:pt idx="235">
                  <c:v>7.89324620252972E-3</c:v>
                </c:pt>
                <c:pt idx="236">
                  <c:v>6.1164697900059316E-3</c:v>
                </c:pt>
                <c:pt idx="237">
                  <c:v>8.6354392436628017E-4</c:v>
                </c:pt>
                <c:pt idx="238">
                  <c:v>-4.4433768456490367E-3</c:v>
                </c:pt>
                <c:pt idx="239">
                  <c:v>-2.8018436282954088E-3</c:v>
                </c:pt>
                <c:pt idx="240">
                  <c:v>-6.6923555251343393E-3</c:v>
                </c:pt>
                <c:pt idx="241">
                  <c:v>9.1663243398389018E-4</c:v>
                </c:pt>
                <c:pt idx="242">
                  <c:v>-2.8608771945693029E-3</c:v>
                </c:pt>
                <c:pt idx="243">
                  <c:v>2.4816994818799153E-3</c:v>
                </c:pt>
                <c:pt idx="244">
                  <c:v>-3.2668622809460847E-3</c:v>
                </c:pt>
                <c:pt idx="245">
                  <c:v>-5.303277852865176E-4</c:v>
                </c:pt>
                <c:pt idx="246">
                  <c:v>5.1048388562470969E-4</c:v>
                </c:pt>
                <c:pt idx="247">
                  <c:v>-6.7644330023322683E-4</c:v>
                </c:pt>
                <c:pt idx="248">
                  <c:v>-3.2518509808625103E-3</c:v>
                </c:pt>
                <c:pt idx="249">
                  <c:v>6.3343750801309799E-4</c:v>
                </c:pt>
                <c:pt idx="250">
                  <c:v>2.7649425304119538E-3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3E-4CB7-A16B-6BF108C711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4957696"/>
        <c:axId val="614957040"/>
      </c:lineChart>
      <c:catAx>
        <c:axId val="6149576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14957040"/>
        <c:crosses val="autoZero"/>
        <c:auto val="1"/>
        <c:lblAlgn val="ctr"/>
        <c:lblOffset val="100"/>
        <c:noMultiLvlLbl val="0"/>
      </c:catAx>
      <c:valAx>
        <c:axId val="614957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14957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421467053460428E-2"/>
          <c:y val="0.11574074074074074"/>
          <c:w val="0.89713603781983398"/>
          <c:h val="0.61931539807524061"/>
        </c:manualLayout>
      </c:layout>
      <c:lineChart>
        <c:grouping val="standard"/>
        <c:varyColors val="0"/>
        <c:ser>
          <c:idx val="0"/>
          <c:order val="0"/>
          <c:tx>
            <c:strRef>
              <c:f>Rolling_Volatilidade!$D$1:$D$11</c:f>
              <c:strCache>
                <c:ptCount val="11"/>
                <c:pt idx="0">
                  <c:v>Rolling Vol 66Dias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[0]!Data</c:f>
              <c:numCache>
                <c:formatCode>m/d/yyyy</c:formatCode>
                <c:ptCount val="777"/>
                <c:pt idx="0">
                  <c:v>42832</c:v>
                </c:pt>
                <c:pt idx="1">
                  <c:v>42835</c:v>
                </c:pt>
                <c:pt idx="2">
                  <c:v>42836</c:v>
                </c:pt>
                <c:pt idx="3">
                  <c:v>42837</c:v>
                </c:pt>
                <c:pt idx="4">
                  <c:v>42838</c:v>
                </c:pt>
                <c:pt idx="5">
                  <c:v>42842</c:v>
                </c:pt>
                <c:pt idx="6">
                  <c:v>42843</c:v>
                </c:pt>
                <c:pt idx="7">
                  <c:v>42844</c:v>
                </c:pt>
                <c:pt idx="8">
                  <c:v>42845</c:v>
                </c:pt>
                <c:pt idx="9">
                  <c:v>42849</c:v>
                </c:pt>
                <c:pt idx="10">
                  <c:v>42850</c:v>
                </c:pt>
                <c:pt idx="11">
                  <c:v>42851</c:v>
                </c:pt>
                <c:pt idx="12">
                  <c:v>42852</c:v>
                </c:pt>
                <c:pt idx="13">
                  <c:v>42853</c:v>
                </c:pt>
                <c:pt idx="14">
                  <c:v>42857</c:v>
                </c:pt>
                <c:pt idx="15">
                  <c:v>42858</c:v>
                </c:pt>
                <c:pt idx="16">
                  <c:v>42859</c:v>
                </c:pt>
                <c:pt idx="17">
                  <c:v>42860</c:v>
                </c:pt>
                <c:pt idx="18">
                  <c:v>42863</c:v>
                </c:pt>
                <c:pt idx="19">
                  <c:v>42864</c:v>
                </c:pt>
                <c:pt idx="20">
                  <c:v>42865</c:v>
                </c:pt>
                <c:pt idx="21">
                  <c:v>42866</c:v>
                </c:pt>
                <c:pt idx="22">
                  <c:v>42867</c:v>
                </c:pt>
                <c:pt idx="23">
                  <c:v>42870</c:v>
                </c:pt>
                <c:pt idx="24">
                  <c:v>42871</c:v>
                </c:pt>
                <c:pt idx="25">
                  <c:v>42872</c:v>
                </c:pt>
                <c:pt idx="26">
                  <c:v>42873</c:v>
                </c:pt>
                <c:pt idx="27">
                  <c:v>42874</c:v>
                </c:pt>
                <c:pt idx="28">
                  <c:v>42877</c:v>
                </c:pt>
                <c:pt idx="29">
                  <c:v>42878</c:v>
                </c:pt>
                <c:pt idx="30">
                  <c:v>42879</c:v>
                </c:pt>
                <c:pt idx="31">
                  <c:v>42880</c:v>
                </c:pt>
                <c:pt idx="32">
                  <c:v>42881</c:v>
                </c:pt>
                <c:pt idx="33">
                  <c:v>42884</c:v>
                </c:pt>
                <c:pt idx="34">
                  <c:v>42885</c:v>
                </c:pt>
                <c:pt idx="35">
                  <c:v>42886</c:v>
                </c:pt>
                <c:pt idx="36">
                  <c:v>42887</c:v>
                </c:pt>
                <c:pt idx="37">
                  <c:v>42888</c:v>
                </c:pt>
                <c:pt idx="38">
                  <c:v>42891</c:v>
                </c:pt>
                <c:pt idx="39">
                  <c:v>42892</c:v>
                </c:pt>
                <c:pt idx="40">
                  <c:v>42893</c:v>
                </c:pt>
                <c:pt idx="41">
                  <c:v>42894</c:v>
                </c:pt>
                <c:pt idx="42">
                  <c:v>42895</c:v>
                </c:pt>
                <c:pt idx="43">
                  <c:v>42898</c:v>
                </c:pt>
                <c:pt idx="44">
                  <c:v>42899</c:v>
                </c:pt>
                <c:pt idx="45">
                  <c:v>42900</c:v>
                </c:pt>
                <c:pt idx="46">
                  <c:v>42902</c:v>
                </c:pt>
                <c:pt idx="47">
                  <c:v>42905</c:v>
                </c:pt>
                <c:pt idx="48">
                  <c:v>42906</c:v>
                </c:pt>
                <c:pt idx="49">
                  <c:v>42907</c:v>
                </c:pt>
                <c:pt idx="50">
                  <c:v>42908</c:v>
                </c:pt>
                <c:pt idx="51">
                  <c:v>42909</c:v>
                </c:pt>
                <c:pt idx="52">
                  <c:v>42912</c:v>
                </c:pt>
                <c:pt idx="53">
                  <c:v>42913</c:v>
                </c:pt>
                <c:pt idx="54">
                  <c:v>42914</c:v>
                </c:pt>
                <c:pt idx="55">
                  <c:v>42915</c:v>
                </c:pt>
                <c:pt idx="56">
                  <c:v>42916</c:v>
                </c:pt>
                <c:pt idx="57">
                  <c:v>42919</c:v>
                </c:pt>
                <c:pt idx="58">
                  <c:v>42920</c:v>
                </c:pt>
                <c:pt idx="59">
                  <c:v>42921</c:v>
                </c:pt>
                <c:pt idx="60">
                  <c:v>42922</c:v>
                </c:pt>
                <c:pt idx="61">
                  <c:v>42923</c:v>
                </c:pt>
                <c:pt idx="62">
                  <c:v>42926</c:v>
                </c:pt>
                <c:pt idx="63">
                  <c:v>42927</c:v>
                </c:pt>
                <c:pt idx="64">
                  <c:v>42928</c:v>
                </c:pt>
                <c:pt idx="65">
                  <c:v>42929</c:v>
                </c:pt>
                <c:pt idx="66">
                  <c:v>42930</c:v>
                </c:pt>
                <c:pt idx="67">
                  <c:v>42933</c:v>
                </c:pt>
                <c:pt idx="68">
                  <c:v>42934</c:v>
                </c:pt>
                <c:pt idx="69">
                  <c:v>42935</c:v>
                </c:pt>
                <c:pt idx="70">
                  <c:v>42936</c:v>
                </c:pt>
                <c:pt idx="71">
                  <c:v>42937</c:v>
                </c:pt>
                <c:pt idx="72">
                  <c:v>42940</c:v>
                </c:pt>
                <c:pt idx="73">
                  <c:v>42941</c:v>
                </c:pt>
                <c:pt idx="74">
                  <c:v>42942</c:v>
                </c:pt>
                <c:pt idx="75">
                  <c:v>42943</c:v>
                </c:pt>
                <c:pt idx="76">
                  <c:v>42944</c:v>
                </c:pt>
                <c:pt idx="77">
                  <c:v>42947</c:v>
                </c:pt>
                <c:pt idx="78">
                  <c:v>42948</c:v>
                </c:pt>
                <c:pt idx="79">
                  <c:v>42949</c:v>
                </c:pt>
                <c:pt idx="80">
                  <c:v>42950</c:v>
                </c:pt>
                <c:pt idx="81">
                  <c:v>42951</c:v>
                </c:pt>
                <c:pt idx="82">
                  <c:v>42954</c:v>
                </c:pt>
                <c:pt idx="83">
                  <c:v>42955</c:v>
                </c:pt>
                <c:pt idx="84">
                  <c:v>42956</c:v>
                </c:pt>
                <c:pt idx="85">
                  <c:v>42957</c:v>
                </c:pt>
                <c:pt idx="86">
                  <c:v>42958</c:v>
                </c:pt>
                <c:pt idx="87">
                  <c:v>42961</c:v>
                </c:pt>
                <c:pt idx="88">
                  <c:v>42962</c:v>
                </c:pt>
                <c:pt idx="89">
                  <c:v>42963</c:v>
                </c:pt>
                <c:pt idx="90">
                  <c:v>42964</c:v>
                </c:pt>
                <c:pt idx="91">
                  <c:v>42965</c:v>
                </c:pt>
                <c:pt idx="92">
                  <c:v>42968</c:v>
                </c:pt>
                <c:pt idx="93">
                  <c:v>42969</c:v>
                </c:pt>
                <c:pt idx="94">
                  <c:v>42970</c:v>
                </c:pt>
                <c:pt idx="95">
                  <c:v>42971</c:v>
                </c:pt>
                <c:pt idx="96">
                  <c:v>42972</c:v>
                </c:pt>
                <c:pt idx="97">
                  <c:v>42975</c:v>
                </c:pt>
                <c:pt idx="98">
                  <c:v>42976</c:v>
                </c:pt>
                <c:pt idx="99">
                  <c:v>42977</c:v>
                </c:pt>
                <c:pt idx="100">
                  <c:v>42978</c:v>
                </c:pt>
                <c:pt idx="101">
                  <c:v>42979</c:v>
                </c:pt>
                <c:pt idx="102">
                  <c:v>42982</c:v>
                </c:pt>
                <c:pt idx="103">
                  <c:v>42983</c:v>
                </c:pt>
                <c:pt idx="104">
                  <c:v>42984</c:v>
                </c:pt>
                <c:pt idx="105">
                  <c:v>42986</c:v>
                </c:pt>
                <c:pt idx="106">
                  <c:v>42989</c:v>
                </c:pt>
                <c:pt idx="107">
                  <c:v>42990</c:v>
                </c:pt>
                <c:pt idx="108">
                  <c:v>42991</c:v>
                </c:pt>
                <c:pt idx="109">
                  <c:v>42992</c:v>
                </c:pt>
                <c:pt idx="110">
                  <c:v>42993</c:v>
                </c:pt>
                <c:pt idx="111">
                  <c:v>42996</c:v>
                </c:pt>
                <c:pt idx="112">
                  <c:v>42997</c:v>
                </c:pt>
                <c:pt idx="113">
                  <c:v>42998</c:v>
                </c:pt>
                <c:pt idx="114">
                  <c:v>42999</c:v>
                </c:pt>
                <c:pt idx="115">
                  <c:v>43000</c:v>
                </c:pt>
                <c:pt idx="116">
                  <c:v>43003</c:v>
                </c:pt>
                <c:pt idx="117">
                  <c:v>43004</c:v>
                </c:pt>
                <c:pt idx="118">
                  <c:v>43005</c:v>
                </c:pt>
                <c:pt idx="119">
                  <c:v>43006</c:v>
                </c:pt>
                <c:pt idx="120">
                  <c:v>43007</c:v>
                </c:pt>
                <c:pt idx="121">
                  <c:v>43010</c:v>
                </c:pt>
                <c:pt idx="122">
                  <c:v>43011</c:v>
                </c:pt>
                <c:pt idx="123">
                  <c:v>43012</c:v>
                </c:pt>
                <c:pt idx="124">
                  <c:v>43013</c:v>
                </c:pt>
                <c:pt idx="125">
                  <c:v>43014</c:v>
                </c:pt>
                <c:pt idx="126">
                  <c:v>43017</c:v>
                </c:pt>
                <c:pt idx="127">
                  <c:v>43018</c:v>
                </c:pt>
                <c:pt idx="128">
                  <c:v>43019</c:v>
                </c:pt>
                <c:pt idx="129">
                  <c:v>43021</c:v>
                </c:pt>
                <c:pt idx="130">
                  <c:v>43024</c:v>
                </c:pt>
                <c:pt idx="131">
                  <c:v>43025</c:v>
                </c:pt>
                <c:pt idx="132">
                  <c:v>43026</c:v>
                </c:pt>
                <c:pt idx="133">
                  <c:v>43027</c:v>
                </c:pt>
                <c:pt idx="134">
                  <c:v>43028</c:v>
                </c:pt>
                <c:pt idx="135">
                  <c:v>43031</c:v>
                </c:pt>
                <c:pt idx="136">
                  <c:v>43032</c:v>
                </c:pt>
                <c:pt idx="137">
                  <c:v>43033</c:v>
                </c:pt>
                <c:pt idx="138">
                  <c:v>43034</c:v>
                </c:pt>
                <c:pt idx="139">
                  <c:v>43035</c:v>
                </c:pt>
                <c:pt idx="140">
                  <c:v>43038</c:v>
                </c:pt>
                <c:pt idx="141">
                  <c:v>43039</c:v>
                </c:pt>
                <c:pt idx="142">
                  <c:v>43040</c:v>
                </c:pt>
                <c:pt idx="143">
                  <c:v>43042</c:v>
                </c:pt>
                <c:pt idx="144">
                  <c:v>43045</c:v>
                </c:pt>
                <c:pt idx="145">
                  <c:v>43046</c:v>
                </c:pt>
                <c:pt idx="146">
                  <c:v>43047</c:v>
                </c:pt>
                <c:pt idx="147">
                  <c:v>43048</c:v>
                </c:pt>
                <c:pt idx="148">
                  <c:v>43049</c:v>
                </c:pt>
                <c:pt idx="149">
                  <c:v>43052</c:v>
                </c:pt>
                <c:pt idx="150">
                  <c:v>43053</c:v>
                </c:pt>
                <c:pt idx="151">
                  <c:v>43054</c:v>
                </c:pt>
                <c:pt idx="152">
                  <c:v>43055</c:v>
                </c:pt>
                <c:pt idx="153">
                  <c:v>43056</c:v>
                </c:pt>
                <c:pt idx="154">
                  <c:v>43060</c:v>
                </c:pt>
                <c:pt idx="155">
                  <c:v>43061</c:v>
                </c:pt>
                <c:pt idx="156">
                  <c:v>43062</c:v>
                </c:pt>
                <c:pt idx="157">
                  <c:v>43063</c:v>
                </c:pt>
                <c:pt idx="158">
                  <c:v>43066</c:v>
                </c:pt>
                <c:pt idx="159">
                  <c:v>43067</c:v>
                </c:pt>
                <c:pt idx="160">
                  <c:v>43068</c:v>
                </c:pt>
                <c:pt idx="161">
                  <c:v>43069</c:v>
                </c:pt>
                <c:pt idx="162">
                  <c:v>43070</c:v>
                </c:pt>
                <c:pt idx="163">
                  <c:v>43073</c:v>
                </c:pt>
                <c:pt idx="164">
                  <c:v>43074</c:v>
                </c:pt>
                <c:pt idx="165">
                  <c:v>43075</c:v>
                </c:pt>
                <c:pt idx="166">
                  <c:v>43076</c:v>
                </c:pt>
                <c:pt idx="167">
                  <c:v>43077</c:v>
                </c:pt>
                <c:pt idx="168">
                  <c:v>43080</c:v>
                </c:pt>
                <c:pt idx="169">
                  <c:v>43081</c:v>
                </c:pt>
                <c:pt idx="170">
                  <c:v>43082</c:v>
                </c:pt>
                <c:pt idx="171">
                  <c:v>43083</c:v>
                </c:pt>
                <c:pt idx="172">
                  <c:v>43084</c:v>
                </c:pt>
                <c:pt idx="173">
                  <c:v>43087</c:v>
                </c:pt>
                <c:pt idx="174">
                  <c:v>43088</c:v>
                </c:pt>
                <c:pt idx="175">
                  <c:v>43089</c:v>
                </c:pt>
                <c:pt idx="176">
                  <c:v>43090</c:v>
                </c:pt>
                <c:pt idx="177">
                  <c:v>43091</c:v>
                </c:pt>
                <c:pt idx="178">
                  <c:v>43095</c:v>
                </c:pt>
                <c:pt idx="179">
                  <c:v>43096</c:v>
                </c:pt>
                <c:pt idx="180">
                  <c:v>43097</c:v>
                </c:pt>
                <c:pt idx="181">
                  <c:v>43098</c:v>
                </c:pt>
                <c:pt idx="182">
                  <c:v>43102</c:v>
                </c:pt>
                <c:pt idx="183">
                  <c:v>43103</c:v>
                </c:pt>
                <c:pt idx="184">
                  <c:v>43104</c:v>
                </c:pt>
                <c:pt idx="185">
                  <c:v>43105</c:v>
                </c:pt>
                <c:pt idx="186">
                  <c:v>43108</c:v>
                </c:pt>
                <c:pt idx="187">
                  <c:v>43109</c:v>
                </c:pt>
                <c:pt idx="188">
                  <c:v>43110</c:v>
                </c:pt>
                <c:pt idx="189">
                  <c:v>43111</c:v>
                </c:pt>
                <c:pt idx="190">
                  <c:v>43112</c:v>
                </c:pt>
                <c:pt idx="191">
                  <c:v>43115</c:v>
                </c:pt>
                <c:pt idx="192">
                  <c:v>43116</c:v>
                </c:pt>
                <c:pt idx="193">
                  <c:v>43117</c:v>
                </c:pt>
                <c:pt idx="194">
                  <c:v>43118</c:v>
                </c:pt>
                <c:pt idx="195">
                  <c:v>43119</c:v>
                </c:pt>
                <c:pt idx="196">
                  <c:v>43122</c:v>
                </c:pt>
                <c:pt idx="197">
                  <c:v>43123</c:v>
                </c:pt>
                <c:pt idx="198">
                  <c:v>43124</c:v>
                </c:pt>
                <c:pt idx="199">
                  <c:v>43125</c:v>
                </c:pt>
                <c:pt idx="200">
                  <c:v>43126</c:v>
                </c:pt>
                <c:pt idx="201">
                  <c:v>43129</c:v>
                </c:pt>
                <c:pt idx="202">
                  <c:v>43130</c:v>
                </c:pt>
                <c:pt idx="203">
                  <c:v>43131</c:v>
                </c:pt>
                <c:pt idx="204">
                  <c:v>43132</c:v>
                </c:pt>
                <c:pt idx="205">
                  <c:v>43133</c:v>
                </c:pt>
                <c:pt idx="206">
                  <c:v>43136</c:v>
                </c:pt>
                <c:pt idx="207">
                  <c:v>43137</c:v>
                </c:pt>
                <c:pt idx="208">
                  <c:v>43138</c:v>
                </c:pt>
                <c:pt idx="209">
                  <c:v>43139</c:v>
                </c:pt>
                <c:pt idx="210">
                  <c:v>43140</c:v>
                </c:pt>
                <c:pt idx="211">
                  <c:v>43146</c:v>
                </c:pt>
                <c:pt idx="212">
                  <c:v>43147</c:v>
                </c:pt>
                <c:pt idx="213">
                  <c:v>43150</c:v>
                </c:pt>
                <c:pt idx="214">
                  <c:v>43151</c:v>
                </c:pt>
                <c:pt idx="215">
                  <c:v>43152</c:v>
                </c:pt>
                <c:pt idx="216">
                  <c:v>43153</c:v>
                </c:pt>
                <c:pt idx="217">
                  <c:v>43154</c:v>
                </c:pt>
                <c:pt idx="218">
                  <c:v>43157</c:v>
                </c:pt>
                <c:pt idx="219">
                  <c:v>43158</c:v>
                </c:pt>
                <c:pt idx="220">
                  <c:v>43159</c:v>
                </c:pt>
                <c:pt idx="221">
                  <c:v>43160</c:v>
                </c:pt>
                <c:pt idx="222">
                  <c:v>43161</c:v>
                </c:pt>
                <c:pt idx="223">
                  <c:v>43164</c:v>
                </c:pt>
                <c:pt idx="224">
                  <c:v>43165</c:v>
                </c:pt>
                <c:pt idx="225">
                  <c:v>43166</c:v>
                </c:pt>
                <c:pt idx="226">
                  <c:v>43167</c:v>
                </c:pt>
                <c:pt idx="227">
                  <c:v>43168</c:v>
                </c:pt>
                <c:pt idx="228">
                  <c:v>43171</c:v>
                </c:pt>
                <c:pt idx="229">
                  <c:v>43172</c:v>
                </c:pt>
                <c:pt idx="230">
                  <c:v>43173</c:v>
                </c:pt>
                <c:pt idx="231">
                  <c:v>43174</c:v>
                </c:pt>
                <c:pt idx="232">
                  <c:v>43175</c:v>
                </c:pt>
                <c:pt idx="233">
                  <c:v>43178</c:v>
                </c:pt>
                <c:pt idx="234">
                  <c:v>43179</c:v>
                </c:pt>
                <c:pt idx="235">
                  <c:v>43180</c:v>
                </c:pt>
                <c:pt idx="236">
                  <c:v>43181</c:v>
                </c:pt>
                <c:pt idx="237">
                  <c:v>43182</c:v>
                </c:pt>
                <c:pt idx="238">
                  <c:v>43185</c:v>
                </c:pt>
                <c:pt idx="239">
                  <c:v>43186</c:v>
                </c:pt>
                <c:pt idx="240">
                  <c:v>43187</c:v>
                </c:pt>
                <c:pt idx="241">
                  <c:v>43188</c:v>
                </c:pt>
                <c:pt idx="242">
                  <c:v>43192</c:v>
                </c:pt>
                <c:pt idx="243">
                  <c:v>43193</c:v>
                </c:pt>
                <c:pt idx="244">
                  <c:v>43194</c:v>
                </c:pt>
                <c:pt idx="245">
                  <c:v>43195</c:v>
                </c:pt>
                <c:pt idx="246">
                  <c:v>43196</c:v>
                </c:pt>
                <c:pt idx="247">
                  <c:v>43199</c:v>
                </c:pt>
                <c:pt idx="248">
                  <c:v>43200</c:v>
                </c:pt>
                <c:pt idx="249">
                  <c:v>43201</c:v>
                </c:pt>
                <c:pt idx="250">
                  <c:v>43202</c:v>
                </c:pt>
                <c:pt idx="251">
                  <c:v>43203</c:v>
                </c:pt>
                <c:pt idx="252">
                  <c:v>43206</c:v>
                </c:pt>
                <c:pt idx="253">
                  <c:v>43207</c:v>
                </c:pt>
                <c:pt idx="254">
                  <c:v>43208</c:v>
                </c:pt>
                <c:pt idx="255">
                  <c:v>43209</c:v>
                </c:pt>
                <c:pt idx="256">
                  <c:v>43210</c:v>
                </c:pt>
                <c:pt idx="257">
                  <c:v>43213</c:v>
                </c:pt>
                <c:pt idx="258">
                  <c:v>43214</c:v>
                </c:pt>
                <c:pt idx="259">
                  <c:v>43215</c:v>
                </c:pt>
                <c:pt idx="260">
                  <c:v>43216</c:v>
                </c:pt>
                <c:pt idx="261">
                  <c:v>43217</c:v>
                </c:pt>
                <c:pt idx="262">
                  <c:v>43220</c:v>
                </c:pt>
                <c:pt idx="263">
                  <c:v>43222</c:v>
                </c:pt>
                <c:pt idx="264">
                  <c:v>43223</c:v>
                </c:pt>
                <c:pt idx="265">
                  <c:v>43224</c:v>
                </c:pt>
                <c:pt idx="266">
                  <c:v>43227</c:v>
                </c:pt>
                <c:pt idx="267">
                  <c:v>43228</c:v>
                </c:pt>
                <c:pt idx="268">
                  <c:v>43229</c:v>
                </c:pt>
                <c:pt idx="269">
                  <c:v>43230</c:v>
                </c:pt>
                <c:pt idx="270">
                  <c:v>43231</c:v>
                </c:pt>
                <c:pt idx="271">
                  <c:v>43234</c:v>
                </c:pt>
                <c:pt idx="272">
                  <c:v>43235</c:v>
                </c:pt>
                <c:pt idx="273">
                  <c:v>43236</c:v>
                </c:pt>
                <c:pt idx="274">
                  <c:v>43237</c:v>
                </c:pt>
                <c:pt idx="275">
                  <c:v>43238</c:v>
                </c:pt>
                <c:pt idx="276">
                  <c:v>43241</c:v>
                </c:pt>
                <c:pt idx="277">
                  <c:v>43242</c:v>
                </c:pt>
                <c:pt idx="278">
                  <c:v>43243</c:v>
                </c:pt>
                <c:pt idx="279">
                  <c:v>43244</c:v>
                </c:pt>
                <c:pt idx="280">
                  <c:v>43245</c:v>
                </c:pt>
                <c:pt idx="281">
                  <c:v>43248</c:v>
                </c:pt>
                <c:pt idx="282">
                  <c:v>43249</c:v>
                </c:pt>
                <c:pt idx="283">
                  <c:v>43250</c:v>
                </c:pt>
                <c:pt idx="284">
                  <c:v>43252</c:v>
                </c:pt>
                <c:pt idx="285">
                  <c:v>43255</c:v>
                </c:pt>
                <c:pt idx="286">
                  <c:v>43256</c:v>
                </c:pt>
                <c:pt idx="287">
                  <c:v>43257</c:v>
                </c:pt>
                <c:pt idx="288">
                  <c:v>43258</c:v>
                </c:pt>
                <c:pt idx="289">
                  <c:v>43259</c:v>
                </c:pt>
                <c:pt idx="290">
                  <c:v>43262</c:v>
                </c:pt>
                <c:pt idx="291">
                  <c:v>43263</c:v>
                </c:pt>
                <c:pt idx="292">
                  <c:v>43264</c:v>
                </c:pt>
                <c:pt idx="293">
                  <c:v>43265</c:v>
                </c:pt>
                <c:pt idx="294">
                  <c:v>43266</c:v>
                </c:pt>
                <c:pt idx="295">
                  <c:v>43269</c:v>
                </c:pt>
                <c:pt idx="296">
                  <c:v>43270</c:v>
                </c:pt>
                <c:pt idx="297">
                  <c:v>43271</c:v>
                </c:pt>
                <c:pt idx="298">
                  <c:v>43272</c:v>
                </c:pt>
                <c:pt idx="299">
                  <c:v>43273</c:v>
                </c:pt>
                <c:pt idx="300">
                  <c:v>43276</c:v>
                </c:pt>
                <c:pt idx="301">
                  <c:v>43277</c:v>
                </c:pt>
                <c:pt idx="302">
                  <c:v>43278</c:v>
                </c:pt>
                <c:pt idx="303">
                  <c:v>43279</c:v>
                </c:pt>
                <c:pt idx="304">
                  <c:v>43280</c:v>
                </c:pt>
                <c:pt idx="305">
                  <c:v>43283</c:v>
                </c:pt>
                <c:pt idx="306">
                  <c:v>43284</c:v>
                </c:pt>
                <c:pt idx="307">
                  <c:v>43285</c:v>
                </c:pt>
                <c:pt idx="308">
                  <c:v>43286</c:v>
                </c:pt>
                <c:pt idx="309">
                  <c:v>43287</c:v>
                </c:pt>
                <c:pt idx="310">
                  <c:v>43291</c:v>
                </c:pt>
                <c:pt idx="311">
                  <c:v>43292</c:v>
                </c:pt>
                <c:pt idx="312">
                  <c:v>43293</c:v>
                </c:pt>
                <c:pt idx="313">
                  <c:v>43294</c:v>
                </c:pt>
                <c:pt idx="314">
                  <c:v>43297</c:v>
                </c:pt>
                <c:pt idx="315">
                  <c:v>43298</c:v>
                </c:pt>
                <c:pt idx="316">
                  <c:v>43299</c:v>
                </c:pt>
                <c:pt idx="317">
                  <c:v>43300</c:v>
                </c:pt>
                <c:pt idx="318">
                  <c:v>43301</c:v>
                </c:pt>
                <c:pt idx="319">
                  <c:v>43304</c:v>
                </c:pt>
                <c:pt idx="320">
                  <c:v>43305</c:v>
                </c:pt>
                <c:pt idx="321">
                  <c:v>43306</c:v>
                </c:pt>
                <c:pt idx="322">
                  <c:v>43307</c:v>
                </c:pt>
                <c:pt idx="323">
                  <c:v>43308</c:v>
                </c:pt>
                <c:pt idx="324">
                  <c:v>43311</c:v>
                </c:pt>
                <c:pt idx="325">
                  <c:v>43312</c:v>
                </c:pt>
                <c:pt idx="326">
                  <c:v>43313</c:v>
                </c:pt>
                <c:pt idx="327">
                  <c:v>43314</c:v>
                </c:pt>
                <c:pt idx="328">
                  <c:v>43315</c:v>
                </c:pt>
                <c:pt idx="329">
                  <c:v>43318</c:v>
                </c:pt>
                <c:pt idx="330">
                  <c:v>43319</c:v>
                </c:pt>
                <c:pt idx="331">
                  <c:v>43320</c:v>
                </c:pt>
                <c:pt idx="332">
                  <c:v>43321</c:v>
                </c:pt>
                <c:pt idx="333">
                  <c:v>43322</c:v>
                </c:pt>
                <c:pt idx="334">
                  <c:v>43325</c:v>
                </c:pt>
                <c:pt idx="335">
                  <c:v>43326</c:v>
                </c:pt>
                <c:pt idx="336">
                  <c:v>43327</c:v>
                </c:pt>
                <c:pt idx="337">
                  <c:v>43328</c:v>
                </c:pt>
                <c:pt idx="338">
                  <c:v>43329</c:v>
                </c:pt>
                <c:pt idx="339">
                  <c:v>43332</c:v>
                </c:pt>
                <c:pt idx="340">
                  <c:v>43333</c:v>
                </c:pt>
                <c:pt idx="341">
                  <c:v>43334</c:v>
                </c:pt>
                <c:pt idx="342">
                  <c:v>43335</c:v>
                </c:pt>
                <c:pt idx="343">
                  <c:v>43336</c:v>
                </c:pt>
                <c:pt idx="344">
                  <c:v>43339</c:v>
                </c:pt>
                <c:pt idx="345">
                  <c:v>43340</c:v>
                </c:pt>
                <c:pt idx="346">
                  <c:v>43341</c:v>
                </c:pt>
                <c:pt idx="347">
                  <c:v>43342</c:v>
                </c:pt>
                <c:pt idx="348">
                  <c:v>43343</c:v>
                </c:pt>
                <c:pt idx="349">
                  <c:v>43346</c:v>
                </c:pt>
                <c:pt idx="350">
                  <c:v>43347</c:v>
                </c:pt>
                <c:pt idx="351">
                  <c:v>43348</c:v>
                </c:pt>
                <c:pt idx="352">
                  <c:v>43349</c:v>
                </c:pt>
                <c:pt idx="353">
                  <c:v>43353</c:v>
                </c:pt>
                <c:pt idx="354">
                  <c:v>43354</c:v>
                </c:pt>
                <c:pt idx="355">
                  <c:v>43355</c:v>
                </c:pt>
                <c:pt idx="356">
                  <c:v>43356</c:v>
                </c:pt>
                <c:pt idx="357">
                  <c:v>43357</c:v>
                </c:pt>
                <c:pt idx="358">
                  <c:v>43360</c:v>
                </c:pt>
                <c:pt idx="359">
                  <c:v>43361</c:v>
                </c:pt>
                <c:pt idx="360">
                  <c:v>43362</c:v>
                </c:pt>
                <c:pt idx="361">
                  <c:v>43363</c:v>
                </c:pt>
                <c:pt idx="362">
                  <c:v>43364</c:v>
                </c:pt>
                <c:pt idx="363">
                  <c:v>43367</c:v>
                </c:pt>
                <c:pt idx="364">
                  <c:v>43368</c:v>
                </c:pt>
                <c:pt idx="365">
                  <c:v>43369</c:v>
                </c:pt>
                <c:pt idx="366">
                  <c:v>43370</c:v>
                </c:pt>
                <c:pt idx="367">
                  <c:v>43371</c:v>
                </c:pt>
                <c:pt idx="368">
                  <c:v>43374</c:v>
                </c:pt>
                <c:pt idx="369">
                  <c:v>43375</c:v>
                </c:pt>
                <c:pt idx="370">
                  <c:v>43376</c:v>
                </c:pt>
                <c:pt idx="371">
                  <c:v>43377</c:v>
                </c:pt>
                <c:pt idx="372">
                  <c:v>43378</c:v>
                </c:pt>
                <c:pt idx="373">
                  <c:v>43381</c:v>
                </c:pt>
                <c:pt idx="374">
                  <c:v>43382</c:v>
                </c:pt>
                <c:pt idx="375">
                  <c:v>43383</c:v>
                </c:pt>
                <c:pt idx="376">
                  <c:v>43384</c:v>
                </c:pt>
                <c:pt idx="377">
                  <c:v>43388</c:v>
                </c:pt>
                <c:pt idx="378">
                  <c:v>43389</c:v>
                </c:pt>
                <c:pt idx="379">
                  <c:v>43390</c:v>
                </c:pt>
                <c:pt idx="380">
                  <c:v>43391</c:v>
                </c:pt>
                <c:pt idx="381">
                  <c:v>43392</c:v>
                </c:pt>
                <c:pt idx="382">
                  <c:v>43395</c:v>
                </c:pt>
                <c:pt idx="383">
                  <c:v>43396</c:v>
                </c:pt>
                <c:pt idx="384">
                  <c:v>43397</c:v>
                </c:pt>
                <c:pt idx="385">
                  <c:v>43398</c:v>
                </c:pt>
                <c:pt idx="386">
                  <c:v>43399</c:v>
                </c:pt>
                <c:pt idx="387">
                  <c:v>43402</c:v>
                </c:pt>
                <c:pt idx="388">
                  <c:v>43403</c:v>
                </c:pt>
                <c:pt idx="389">
                  <c:v>43404</c:v>
                </c:pt>
                <c:pt idx="390">
                  <c:v>43405</c:v>
                </c:pt>
                <c:pt idx="391">
                  <c:v>43409</c:v>
                </c:pt>
                <c:pt idx="392">
                  <c:v>43410</c:v>
                </c:pt>
                <c:pt idx="393">
                  <c:v>43411</c:v>
                </c:pt>
                <c:pt idx="394">
                  <c:v>43412</c:v>
                </c:pt>
                <c:pt idx="395">
                  <c:v>43413</c:v>
                </c:pt>
                <c:pt idx="396">
                  <c:v>43416</c:v>
                </c:pt>
                <c:pt idx="397">
                  <c:v>43417</c:v>
                </c:pt>
                <c:pt idx="398">
                  <c:v>43418</c:v>
                </c:pt>
                <c:pt idx="399">
                  <c:v>43420</c:v>
                </c:pt>
                <c:pt idx="400">
                  <c:v>43423</c:v>
                </c:pt>
                <c:pt idx="401">
                  <c:v>43425</c:v>
                </c:pt>
                <c:pt idx="402">
                  <c:v>43426</c:v>
                </c:pt>
                <c:pt idx="403">
                  <c:v>43427</c:v>
                </c:pt>
                <c:pt idx="404">
                  <c:v>43430</c:v>
                </c:pt>
                <c:pt idx="405">
                  <c:v>43431</c:v>
                </c:pt>
                <c:pt idx="406">
                  <c:v>43432</c:v>
                </c:pt>
                <c:pt idx="407">
                  <c:v>43433</c:v>
                </c:pt>
                <c:pt idx="408">
                  <c:v>43434</c:v>
                </c:pt>
                <c:pt idx="409">
                  <c:v>43437</c:v>
                </c:pt>
                <c:pt idx="410">
                  <c:v>43438</c:v>
                </c:pt>
                <c:pt idx="411">
                  <c:v>43439</c:v>
                </c:pt>
                <c:pt idx="412">
                  <c:v>43440</c:v>
                </c:pt>
                <c:pt idx="413">
                  <c:v>43441</c:v>
                </c:pt>
                <c:pt idx="414">
                  <c:v>43444</c:v>
                </c:pt>
                <c:pt idx="415">
                  <c:v>43445</c:v>
                </c:pt>
                <c:pt idx="416">
                  <c:v>43446</c:v>
                </c:pt>
                <c:pt idx="417">
                  <c:v>43447</c:v>
                </c:pt>
                <c:pt idx="418">
                  <c:v>43448</c:v>
                </c:pt>
                <c:pt idx="419">
                  <c:v>43451</c:v>
                </c:pt>
                <c:pt idx="420">
                  <c:v>43452</c:v>
                </c:pt>
                <c:pt idx="421">
                  <c:v>43453</c:v>
                </c:pt>
                <c:pt idx="422">
                  <c:v>43454</c:v>
                </c:pt>
                <c:pt idx="423">
                  <c:v>43455</c:v>
                </c:pt>
                <c:pt idx="424">
                  <c:v>43460</c:v>
                </c:pt>
                <c:pt idx="425">
                  <c:v>43461</c:v>
                </c:pt>
                <c:pt idx="426">
                  <c:v>43462</c:v>
                </c:pt>
                <c:pt idx="427">
                  <c:v>43467</c:v>
                </c:pt>
                <c:pt idx="428">
                  <c:v>43468</c:v>
                </c:pt>
                <c:pt idx="429">
                  <c:v>43469</c:v>
                </c:pt>
                <c:pt idx="430">
                  <c:v>43472</c:v>
                </c:pt>
                <c:pt idx="431">
                  <c:v>43473</c:v>
                </c:pt>
                <c:pt idx="432">
                  <c:v>43474</c:v>
                </c:pt>
                <c:pt idx="433">
                  <c:v>43475</c:v>
                </c:pt>
                <c:pt idx="434">
                  <c:v>43476</c:v>
                </c:pt>
                <c:pt idx="435">
                  <c:v>43479</c:v>
                </c:pt>
                <c:pt idx="436">
                  <c:v>43480</c:v>
                </c:pt>
                <c:pt idx="437">
                  <c:v>43481</c:v>
                </c:pt>
                <c:pt idx="438">
                  <c:v>43482</c:v>
                </c:pt>
                <c:pt idx="439">
                  <c:v>43483</c:v>
                </c:pt>
                <c:pt idx="440">
                  <c:v>43486</c:v>
                </c:pt>
                <c:pt idx="441">
                  <c:v>43487</c:v>
                </c:pt>
                <c:pt idx="442">
                  <c:v>43488</c:v>
                </c:pt>
                <c:pt idx="443">
                  <c:v>43489</c:v>
                </c:pt>
                <c:pt idx="444">
                  <c:v>43493</c:v>
                </c:pt>
                <c:pt idx="445">
                  <c:v>43494</c:v>
                </c:pt>
                <c:pt idx="446">
                  <c:v>43495</c:v>
                </c:pt>
                <c:pt idx="447">
                  <c:v>43496</c:v>
                </c:pt>
                <c:pt idx="448">
                  <c:v>43497</c:v>
                </c:pt>
                <c:pt idx="449">
                  <c:v>43500</c:v>
                </c:pt>
                <c:pt idx="450">
                  <c:v>43501</c:v>
                </c:pt>
                <c:pt idx="451">
                  <c:v>43502</c:v>
                </c:pt>
                <c:pt idx="452">
                  <c:v>43503</c:v>
                </c:pt>
                <c:pt idx="453">
                  <c:v>43504</c:v>
                </c:pt>
                <c:pt idx="454">
                  <c:v>43507</c:v>
                </c:pt>
                <c:pt idx="455">
                  <c:v>43508</c:v>
                </c:pt>
                <c:pt idx="456">
                  <c:v>43509</c:v>
                </c:pt>
                <c:pt idx="457">
                  <c:v>43510</c:v>
                </c:pt>
                <c:pt idx="458">
                  <c:v>43511</c:v>
                </c:pt>
                <c:pt idx="459">
                  <c:v>43514</c:v>
                </c:pt>
                <c:pt idx="460">
                  <c:v>43515</c:v>
                </c:pt>
                <c:pt idx="461">
                  <c:v>43516</c:v>
                </c:pt>
                <c:pt idx="462">
                  <c:v>43517</c:v>
                </c:pt>
                <c:pt idx="463">
                  <c:v>43518</c:v>
                </c:pt>
                <c:pt idx="464">
                  <c:v>43521</c:v>
                </c:pt>
                <c:pt idx="465">
                  <c:v>43522</c:v>
                </c:pt>
                <c:pt idx="466">
                  <c:v>43523</c:v>
                </c:pt>
                <c:pt idx="467">
                  <c:v>43524</c:v>
                </c:pt>
                <c:pt idx="468">
                  <c:v>43525</c:v>
                </c:pt>
                <c:pt idx="469">
                  <c:v>43531</c:v>
                </c:pt>
                <c:pt idx="470">
                  <c:v>43532</c:v>
                </c:pt>
                <c:pt idx="471">
                  <c:v>43535</c:v>
                </c:pt>
                <c:pt idx="472">
                  <c:v>43536</c:v>
                </c:pt>
                <c:pt idx="473">
                  <c:v>43537</c:v>
                </c:pt>
                <c:pt idx="474">
                  <c:v>43538</c:v>
                </c:pt>
                <c:pt idx="475">
                  <c:v>43539</c:v>
                </c:pt>
                <c:pt idx="476">
                  <c:v>43542</c:v>
                </c:pt>
                <c:pt idx="477">
                  <c:v>43543</c:v>
                </c:pt>
                <c:pt idx="478">
                  <c:v>43544</c:v>
                </c:pt>
                <c:pt idx="479">
                  <c:v>43545</c:v>
                </c:pt>
                <c:pt idx="480">
                  <c:v>43546</c:v>
                </c:pt>
                <c:pt idx="481">
                  <c:v>43549</c:v>
                </c:pt>
                <c:pt idx="482">
                  <c:v>43550</c:v>
                </c:pt>
                <c:pt idx="483">
                  <c:v>43551</c:v>
                </c:pt>
                <c:pt idx="484">
                  <c:v>43552</c:v>
                </c:pt>
                <c:pt idx="485">
                  <c:v>43553</c:v>
                </c:pt>
                <c:pt idx="486">
                  <c:v>43556</c:v>
                </c:pt>
                <c:pt idx="487">
                  <c:v>43557</c:v>
                </c:pt>
                <c:pt idx="488">
                  <c:v>43558</c:v>
                </c:pt>
                <c:pt idx="489">
                  <c:v>43559</c:v>
                </c:pt>
                <c:pt idx="490">
                  <c:v>43560</c:v>
                </c:pt>
                <c:pt idx="491">
                  <c:v>43563</c:v>
                </c:pt>
                <c:pt idx="492">
                  <c:v>43564</c:v>
                </c:pt>
                <c:pt idx="493">
                  <c:v>43565</c:v>
                </c:pt>
                <c:pt idx="494">
                  <c:v>43566</c:v>
                </c:pt>
                <c:pt idx="495">
                  <c:v>43567</c:v>
                </c:pt>
                <c:pt idx="496">
                  <c:v>43570</c:v>
                </c:pt>
                <c:pt idx="497">
                  <c:v>43571</c:v>
                </c:pt>
                <c:pt idx="498">
                  <c:v>43572</c:v>
                </c:pt>
                <c:pt idx="499">
                  <c:v>43573</c:v>
                </c:pt>
                <c:pt idx="500">
                  <c:v>43577</c:v>
                </c:pt>
                <c:pt idx="501">
                  <c:v>43578</c:v>
                </c:pt>
                <c:pt idx="502">
                  <c:v>43579</c:v>
                </c:pt>
                <c:pt idx="503">
                  <c:v>43580</c:v>
                </c:pt>
                <c:pt idx="504">
                  <c:v>43581</c:v>
                </c:pt>
                <c:pt idx="505">
                  <c:v>43584</c:v>
                </c:pt>
                <c:pt idx="506">
                  <c:v>43585</c:v>
                </c:pt>
                <c:pt idx="507">
                  <c:v>43587</c:v>
                </c:pt>
                <c:pt idx="508">
                  <c:v>43588</c:v>
                </c:pt>
                <c:pt idx="509">
                  <c:v>43591</c:v>
                </c:pt>
                <c:pt idx="510">
                  <c:v>43592</c:v>
                </c:pt>
                <c:pt idx="511">
                  <c:v>43593</c:v>
                </c:pt>
                <c:pt idx="512">
                  <c:v>43594</c:v>
                </c:pt>
                <c:pt idx="513">
                  <c:v>43595</c:v>
                </c:pt>
                <c:pt idx="514">
                  <c:v>43598</c:v>
                </c:pt>
                <c:pt idx="515">
                  <c:v>43599</c:v>
                </c:pt>
                <c:pt idx="516">
                  <c:v>43600</c:v>
                </c:pt>
                <c:pt idx="517">
                  <c:v>43601</c:v>
                </c:pt>
                <c:pt idx="518">
                  <c:v>43602</c:v>
                </c:pt>
                <c:pt idx="519">
                  <c:v>43605</c:v>
                </c:pt>
                <c:pt idx="520">
                  <c:v>43606</c:v>
                </c:pt>
                <c:pt idx="521">
                  <c:v>43607</c:v>
                </c:pt>
                <c:pt idx="522">
                  <c:v>43608</c:v>
                </c:pt>
                <c:pt idx="523">
                  <c:v>43609</c:v>
                </c:pt>
                <c:pt idx="524">
                  <c:v>43612</c:v>
                </c:pt>
                <c:pt idx="525">
                  <c:v>43613</c:v>
                </c:pt>
                <c:pt idx="526">
                  <c:v>43614</c:v>
                </c:pt>
                <c:pt idx="527">
                  <c:v>43615</c:v>
                </c:pt>
                <c:pt idx="528">
                  <c:v>43616</c:v>
                </c:pt>
                <c:pt idx="529">
                  <c:v>43619</c:v>
                </c:pt>
                <c:pt idx="530">
                  <c:v>43620</c:v>
                </c:pt>
                <c:pt idx="531">
                  <c:v>43621</c:v>
                </c:pt>
                <c:pt idx="532">
                  <c:v>43622</c:v>
                </c:pt>
                <c:pt idx="533">
                  <c:v>43623</c:v>
                </c:pt>
                <c:pt idx="534">
                  <c:v>43626</c:v>
                </c:pt>
                <c:pt idx="535">
                  <c:v>43627</c:v>
                </c:pt>
                <c:pt idx="536">
                  <c:v>43628</c:v>
                </c:pt>
                <c:pt idx="537">
                  <c:v>43629</c:v>
                </c:pt>
                <c:pt idx="538">
                  <c:v>43630</c:v>
                </c:pt>
                <c:pt idx="539">
                  <c:v>43633</c:v>
                </c:pt>
                <c:pt idx="540">
                  <c:v>43634</c:v>
                </c:pt>
                <c:pt idx="541">
                  <c:v>43635</c:v>
                </c:pt>
                <c:pt idx="542">
                  <c:v>43637</c:v>
                </c:pt>
                <c:pt idx="543">
                  <c:v>43640</c:v>
                </c:pt>
                <c:pt idx="544">
                  <c:v>43641</c:v>
                </c:pt>
                <c:pt idx="545">
                  <c:v>43642</c:v>
                </c:pt>
                <c:pt idx="546">
                  <c:v>43643</c:v>
                </c:pt>
                <c:pt idx="547">
                  <c:v>43644</c:v>
                </c:pt>
                <c:pt idx="548">
                  <c:v>43647</c:v>
                </c:pt>
                <c:pt idx="549">
                  <c:v>43648</c:v>
                </c:pt>
                <c:pt idx="550">
                  <c:v>43649</c:v>
                </c:pt>
                <c:pt idx="551">
                  <c:v>43650</c:v>
                </c:pt>
                <c:pt idx="552">
                  <c:v>43651</c:v>
                </c:pt>
                <c:pt idx="553">
                  <c:v>43654</c:v>
                </c:pt>
                <c:pt idx="554">
                  <c:v>43656</c:v>
                </c:pt>
                <c:pt idx="555">
                  <c:v>43657</c:v>
                </c:pt>
                <c:pt idx="556">
                  <c:v>43658</c:v>
                </c:pt>
                <c:pt idx="557">
                  <c:v>43661</c:v>
                </c:pt>
                <c:pt idx="558">
                  <c:v>43662</c:v>
                </c:pt>
                <c:pt idx="559">
                  <c:v>43663</c:v>
                </c:pt>
                <c:pt idx="560">
                  <c:v>43664</c:v>
                </c:pt>
                <c:pt idx="561">
                  <c:v>43665</c:v>
                </c:pt>
                <c:pt idx="562">
                  <c:v>43668</c:v>
                </c:pt>
                <c:pt idx="563">
                  <c:v>43669</c:v>
                </c:pt>
                <c:pt idx="564">
                  <c:v>43670</c:v>
                </c:pt>
                <c:pt idx="565">
                  <c:v>43671</c:v>
                </c:pt>
                <c:pt idx="566">
                  <c:v>43672</c:v>
                </c:pt>
                <c:pt idx="567">
                  <c:v>43675</c:v>
                </c:pt>
                <c:pt idx="568">
                  <c:v>43676</c:v>
                </c:pt>
                <c:pt idx="569">
                  <c:v>43677</c:v>
                </c:pt>
                <c:pt idx="570">
                  <c:v>43678</c:v>
                </c:pt>
                <c:pt idx="571">
                  <c:v>43679</c:v>
                </c:pt>
                <c:pt idx="572">
                  <c:v>43682</c:v>
                </c:pt>
                <c:pt idx="573">
                  <c:v>43683</c:v>
                </c:pt>
                <c:pt idx="574">
                  <c:v>43684</c:v>
                </c:pt>
                <c:pt idx="575">
                  <c:v>43685</c:v>
                </c:pt>
                <c:pt idx="576">
                  <c:v>43686</c:v>
                </c:pt>
                <c:pt idx="577">
                  <c:v>43689</c:v>
                </c:pt>
                <c:pt idx="578">
                  <c:v>43690</c:v>
                </c:pt>
                <c:pt idx="579">
                  <c:v>43691</c:v>
                </c:pt>
                <c:pt idx="580">
                  <c:v>43692</c:v>
                </c:pt>
                <c:pt idx="581">
                  <c:v>43693</c:v>
                </c:pt>
                <c:pt idx="582">
                  <c:v>43696</c:v>
                </c:pt>
                <c:pt idx="583">
                  <c:v>43697</c:v>
                </c:pt>
                <c:pt idx="584">
                  <c:v>43698</c:v>
                </c:pt>
                <c:pt idx="585">
                  <c:v>43699</c:v>
                </c:pt>
                <c:pt idx="586">
                  <c:v>43700</c:v>
                </c:pt>
                <c:pt idx="587">
                  <c:v>43703</c:v>
                </c:pt>
                <c:pt idx="588">
                  <c:v>43704</c:v>
                </c:pt>
                <c:pt idx="589">
                  <c:v>43705</c:v>
                </c:pt>
                <c:pt idx="590">
                  <c:v>43706</c:v>
                </c:pt>
                <c:pt idx="591">
                  <c:v>43707</c:v>
                </c:pt>
                <c:pt idx="592">
                  <c:v>43710</c:v>
                </c:pt>
                <c:pt idx="593">
                  <c:v>43711</c:v>
                </c:pt>
                <c:pt idx="594">
                  <c:v>43712</c:v>
                </c:pt>
                <c:pt idx="595">
                  <c:v>43713</c:v>
                </c:pt>
                <c:pt idx="596">
                  <c:v>43714</c:v>
                </c:pt>
                <c:pt idx="597">
                  <c:v>43717</c:v>
                </c:pt>
                <c:pt idx="598">
                  <c:v>43718</c:v>
                </c:pt>
                <c:pt idx="599">
                  <c:v>43719</c:v>
                </c:pt>
                <c:pt idx="600">
                  <c:v>43720</c:v>
                </c:pt>
                <c:pt idx="601">
                  <c:v>43721</c:v>
                </c:pt>
                <c:pt idx="602">
                  <c:v>43724</c:v>
                </c:pt>
                <c:pt idx="603">
                  <c:v>43725</c:v>
                </c:pt>
                <c:pt idx="604">
                  <c:v>43726</c:v>
                </c:pt>
                <c:pt idx="605">
                  <c:v>43727</c:v>
                </c:pt>
                <c:pt idx="606">
                  <c:v>43728</c:v>
                </c:pt>
                <c:pt idx="607">
                  <c:v>43731</c:v>
                </c:pt>
                <c:pt idx="608">
                  <c:v>43732</c:v>
                </c:pt>
                <c:pt idx="609">
                  <c:v>43733</c:v>
                </c:pt>
                <c:pt idx="610">
                  <c:v>43734</c:v>
                </c:pt>
                <c:pt idx="611">
                  <c:v>43735</c:v>
                </c:pt>
                <c:pt idx="612">
                  <c:v>43738</c:v>
                </c:pt>
                <c:pt idx="613">
                  <c:v>43739</c:v>
                </c:pt>
                <c:pt idx="614">
                  <c:v>43740</c:v>
                </c:pt>
                <c:pt idx="615">
                  <c:v>43741</c:v>
                </c:pt>
                <c:pt idx="616">
                  <c:v>43742</c:v>
                </c:pt>
                <c:pt idx="617">
                  <c:v>43745</c:v>
                </c:pt>
                <c:pt idx="618">
                  <c:v>43746</c:v>
                </c:pt>
                <c:pt idx="619">
                  <c:v>43747</c:v>
                </c:pt>
                <c:pt idx="620">
                  <c:v>43748</c:v>
                </c:pt>
                <c:pt idx="621">
                  <c:v>43749</c:v>
                </c:pt>
                <c:pt idx="622">
                  <c:v>43752</c:v>
                </c:pt>
                <c:pt idx="623">
                  <c:v>43753</c:v>
                </c:pt>
                <c:pt idx="624">
                  <c:v>43754</c:v>
                </c:pt>
                <c:pt idx="625">
                  <c:v>43755</c:v>
                </c:pt>
                <c:pt idx="626">
                  <c:v>43756</c:v>
                </c:pt>
                <c:pt idx="627">
                  <c:v>43759</c:v>
                </c:pt>
                <c:pt idx="628">
                  <c:v>43760</c:v>
                </c:pt>
                <c:pt idx="629">
                  <c:v>43761</c:v>
                </c:pt>
                <c:pt idx="630">
                  <c:v>43762</c:v>
                </c:pt>
                <c:pt idx="631">
                  <c:v>43763</c:v>
                </c:pt>
                <c:pt idx="632">
                  <c:v>43766</c:v>
                </c:pt>
                <c:pt idx="633">
                  <c:v>43767</c:v>
                </c:pt>
                <c:pt idx="634">
                  <c:v>43768</c:v>
                </c:pt>
                <c:pt idx="635">
                  <c:v>43769</c:v>
                </c:pt>
                <c:pt idx="636">
                  <c:v>43770</c:v>
                </c:pt>
                <c:pt idx="637">
                  <c:v>43773</c:v>
                </c:pt>
                <c:pt idx="638">
                  <c:v>43774</c:v>
                </c:pt>
                <c:pt idx="639">
                  <c:v>43775</c:v>
                </c:pt>
                <c:pt idx="640">
                  <c:v>43776</c:v>
                </c:pt>
                <c:pt idx="641">
                  <c:v>43777</c:v>
                </c:pt>
                <c:pt idx="642">
                  <c:v>43780</c:v>
                </c:pt>
                <c:pt idx="643">
                  <c:v>43781</c:v>
                </c:pt>
                <c:pt idx="644">
                  <c:v>43782</c:v>
                </c:pt>
                <c:pt idx="645">
                  <c:v>43783</c:v>
                </c:pt>
                <c:pt idx="646">
                  <c:v>43787</c:v>
                </c:pt>
                <c:pt idx="647">
                  <c:v>43788</c:v>
                </c:pt>
                <c:pt idx="648">
                  <c:v>43790</c:v>
                </c:pt>
                <c:pt idx="649">
                  <c:v>43791</c:v>
                </c:pt>
                <c:pt idx="650">
                  <c:v>43794</c:v>
                </c:pt>
                <c:pt idx="651">
                  <c:v>43795</c:v>
                </c:pt>
                <c:pt idx="652">
                  <c:v>43796</c:v>
                </c:pt>
                <c:pt idx="653">
                  <c:v>43797</c:v>
                </c:pt>
                <c:pt idx="654">
                  <c:v>43798</c:v>
                </c:pt>
                <c:pt idx="655">
                  <c:v>43801</c:v>
                </c:pt>
                <c:pt idx="656">
                  <c:v>43802</c:v>
                </c:pt>
                <c:pt idx="657">
                  <c:v>43803</c:v>
                </c:pt>
                <c:pt idx="658">
                  <c:v>43804</c:v>
                </c:pt>
                <c:pt idx="659">
                  <c:v>43805</c:v>
                </c:pt>
                <c:pt idx="660">
                  <c:v>43808</c:v>
                </c:pt>
                <c:pt idx="661">
                  <c:v>43809</c:v>
                </c:pt>
                <c:pt idx="662">
                  <c:v>43810</c:v>
                </c:pt>
                <c:pt idx="663">
                  <c:v>43811</c:v>
                </c:pt>
                <c:pt idx="664">
                  <c:v>43812</c:v>
                </c:pt>
                <c:pt idx="665">
                  <c:v>43815</c:v>
                </c:pt>
                <c:pt idx="666">
                  <c:v>43816</c:v>
                </c:pt>
                <c:pt idx="667">
                  <c:v>43817</c:v>
                </c:pt>
                <c:pt idx="668">
                  <c:v>43818</c:v>
                </c:pt>
                <c:pt idx="669">
                  <c:v>43819</c:v>
                </c:pt>
                <c:pt idx="670">
                  <c:v>43822</c:v>
                </c:pt>
                <c:pt idx="671">
                  <c:v>43825</c:v>
                </c:pt>
                <c:pt idx="672">
                  <c:v>43826</c:v>
                </c:pt>
                <c:pt idx="673">
                  <c:v>43829</c:v>
                </c:pt>
                <c:pt idx="674">
                  <c:v>43832</c:v>
                </c:pt>
                <c:pt idx="675">
                  <c:v>43833</c:v>
                </c:pt>
                <c:pt idx="676">
                  <c:v>43836</c:v>
                </c:pt>
                <c:pt idx="677">
                  <c:v>43837</c:v>
                </c:pt>
                <c:pt idx="678">
                  <c:v>43838</c:v>
                </c:pt>
                <c:pt idx="679">
                  <c:v>43839</c:v>
                </c:pt>
                <c:pt idx="680">
                  <c:v>43840</c:v>
                </c:pt>
                <c:pt idx="681">
                  <c:v>43843</c:v>
                </c:pt>
                <c:pt idx="682">
                  <c:v>43844</c:v>
                </c:pt>
                <c:pt idx="683">
                  <c:v>43845</c:v>
                </c:pt>
                <c:pt idx="684">
                  <c:v>43846</c:v>
                </c:pt>
                <c:pt idx="685">
                  <c:v>43847</c:v>
                </c:pt>
                <c:pt idx="686">
                  <c:v>43850</c:v>
                </c:pt>
                <c:pt idx="687">
                  <c:v>43851</c:v>
                </c:pt>
                <c:pt idx="688">
                  <c:v>43852</c:v>
                </c:pt>
                <c:pt idx="689">
                  <c:v>43853</c:v>
                </c:pt>
                <c:pt idx="690">
                  <c:v>43854</c:v>
                </c:pt>
                <c:pt idx="691">
                  <c:v>43857</c:v>
                </c:pt>
                <c:pt idx="692">
                  <c:v>43858</c:v>
                </c:pt>
                <c:pt idx="693">
                  <c:v>43859</c:v>
                </c:pt>
                <c:pt idx="694">
                  <c:v>43860</c:v>
                </c:pt>
                <c:pt idx="695">
                  <c:v>43861</c:v>
                </c:pt>
                <c:pt idx="696">
                  <c:v>43864</c:v>
                </c:pt>
                <c:pt idx="697">
                  <c:v>43865</c:v>
                </c:pt>
                <c:pt idx="698">
                  <c:v>43866</c:v>
                </c:pt>
                <c:pt idx="699">
                  <c:v>43867</c:v>
                </c:pt>
                <c:pt idx="700">
                  <c:v>43868</c:v>
                </c:pt>
                <c:pt idx="701">
                  <c:v>43871</c:v>
                </c:pt>
                <c:pt idx="702">
                  <c:v>43872</c:v>
                </c:pt>
                <c:pt idx="703">
                  <c:v>43873</c:v>
                </c:pt>
                <c:pt idx="704">
                  <c:v>43874</c:v>
                </c:pt>
                <c:pt idx="705">
                  <c:v>43875</c:v>
                </c:pt>
                <c:pt idx="706">
                  <c:v>43878</c:v>
                </c:pt>
                <c:pt idx="707">
                  <c:v>43879</c:v>
                </c:pt>
                <c:pt idx="708">
                  <c:v>43880</c:v>
                </c:pt>
                <c:pt idx="709">
                  <c:v>43881</c:v>
                </c:pt>
                <c:pt idx="710">
                  <c:v>43882</c:v>
                </c:pt>
                <c:pt idx="711">
                  <c:v>43888</c:v>
                </c:pt>
                <c:pt idx="712">
                  <c:v>43889</c:v>
                </c:pt>
                <c:pt idx="713">
                  <c:v>43892</c:v>
                </c:pt>
                <c:pt idx="714">
                  <c:v>43893</c:v>
                </c:pt>
                <c:pt idx="715">
                  <c:v>43894</c:v>
                </c:pt>
                <c:pt idx="716">
                  <c:v>43895</c:v>
                </c:pt>
                <c:pt idx="717">
                  <c:v>43896</c:v>
                </c:pt>
                <c:pt idx="718">
                  <c:v>43899</c:v>
                </c:pt>
                <c:pt idx="719">
                  <c:v>43900</c:v>
                </c:pt>
                <c:pt idx="720">
                  <c:v>43901</c:v>
                </c:pt>
                <c:pt idx="721">
                  <c:v>43902</c:v>
                </c:pt>
                <c:pt idx="722">
                  <c:v>43903</c:v>
                </c:pt>
                <c:pt idx="723">
                  <c:v>43906</c:v>
                </c:pt>
                <c:pt idx="724">
                  <c:v>43907</c:v>
                </c:pt>
                <c:pt idx="725">
                  <c:v>43908</c:v>
                </c:pt>
                <c:pt idx="726">
                  <c:v>43909</c:v>
                </c:pt>
                <c:pt idx="727">
                  <c:v>43910</c:v>
                </c:pt>
                <c:pt idx="728">
                  <c:v>43913</c:v>
                </c:pt>
                <c:pt idx="729">
                  <c:v>43914</c:v>
                </c:pt>
                <c:pt idx="730">
                  <c:v>43915</c:v>
                </c:pt>
                <c:pt idx="731">
                  <c:v>43916</c:v>
                </c:pt>
                <c:pt idx="732">
                  <c:v>43917</c:v>
                </c:pt>
                <c:pt idx="733">
                  <c:v>43920</c:v>
                </c:pt>
                <c:pt idx="734">
                  <c:v>43921</c:v>
                </c:pt>
                <c:pt idx="735">
                  <c:v>43922</c:v>
                </c:pt>
                <c:pt idx="736">
                  <c:v>43923</c:v>
                </c:pt>
                <c:pt idx="737">
                  <c:v>43924</c:v>
                </c:pt>
                <c:pt idx="738">
                  <c:v>43927</c:v>
                </c:pt>
                <c:pt idx="739">
                  <c:v>43928</c:v>
                </c:pt>
                <c:pt idx="740">
                  <c:v>43929</c:v>
                </c:pt>
                <c:pt idx="741">
                  <c:v>43930</c:v>
                </c:pt>
                <c:pt idx="742">
                  <c:v>43934</c:v>
                </c:pt>
                <c:pt idx="743">
                  <c:v>43935</c:v>
                </c:pt>
                <c:pt idx="744">
                  <c:v>43936</c:v>
                </c:pt>
                <c:pt idx="745">
                  <c:v>43937</c:v>
                </c:pt>
                <c:pt idx="746">
                  <c:v>43938</c:v>
                </c:pt>
                <c:pt idx="747">
                  <c:v>43941</c:v>
                </c:pt>
                <c:pt idx="748">
                  <c:v>43943</c:v>
                </c:pt>
                <c:pt idx="749">
                  <c:v>43944</c:v>
                </c:pt>
                <c:pt idx="750">
                  <c:v>43945</c:v>
                </c:pt>
                <c:pt idx="751">
                  <c:v>43948</c:v>
                </c:pt>
                <c:pt idx="752">
                  <c:v>43949</c:v>
                </c:pt>
                <c:pt idx="753">
                  <c:v>43950</c:v>
                </c:pt>
                <c:pt idx="754">
                  <c:v>43951</c:v>
                </c:pt>
                <c:pt idx="755">
                  <c:v>43955</c:v>
                </c:pt>
                <c:pt idx="756">
                  <c:v>43956</c:v>
                </c:pt>
                <c:pt idx="757">
                  <c:v>43957</c:v>
                </c:pt>
                <c:pt idx="758">
                  <c:v>43958</c:v>
                </c:pt>
                <c:pt idx="759">
                  <c:v>43959</c:v>
                </c:pt>
                <c:pt idx="760">
                  <c:v>43962</c:v>
                </c:pt>
                <c:pt idx="761">
                  <c:v>43963</c:v>
                </c:pt>
                <c:pt idx="762">
                  <c:v>43964</c:v>
                </c:pt>
                <c:pt idx="763">
                  <c:v>43965</c:v>
                </c:pt>
                <c:pt idx="764">
                  <c:v>43966</c:v>
                </c:pt>
                <c:pt idx="765">
                  <c:v>43969</c:v>
                </c:pt>
                <c:pt idx="766">
                  <c:v>43970</c:v>
                </c:pt>
                <c:pt idx="767">
                  <c:v>43971</c:v>
                </c:pt>
                <c:pt idx="768">
                  <c:v>43972</c:v>
                </c:pt>
                <c:pt idx="769">
                  <c:v>43973</c:v>
                </c:pt>
                <c:pt idx="770">
                  <c:v>43976</c:v>
                </c:pt>
                <c:pt idx="771">
                  <c:v>43977</c:v>
                </c:pt>
                <c:pt idx="772">
                  <c:v>43978</c:v>
                </c:pt>
                <c:pt idx="773">
                  <c:v>43979</c:v>
                </c:pt>
                <c:pt idx="774">
                  <c:v>43980</c:v>
                </c:pt>
                <c:pt idx="775">
                  <c:v>43983</c:v>
                </c:pt>
                <c:pt idx="776">
                  <c:v>43984</c:v>
                </c:pt>
              </c:numCache>
            </c:numRef>
          </c:cat>
          <c:val>
            <c:numRef>
              <c:f>[0]!Rolling_Vol</c:f>
              <c:numCache>
                <c:formatCode>0.0%</c:formatCode>
                <c:ptCount val="777"/>
                <c:pt idx="0">
                  <c:v>0.1901308486164025</c:v>
                </c:pt>
                <c:pt idx="1">
                  <c:v>0.1763881166761441</c:v>
                </c:pt>
                <c:pt idx="2">
                  <c:v>0.17647593675812556</c:v>
                </c:pt>
                <c:pt idx="3">
                  <c:v>0.17658609734909436</c:v>
                </c:pt>
                <c:pt idx="4">
                  <c:v>0.17920645604827731</c:v>
                </c:pt>
                <c:pt idx="5">
                  <c:v>0.18499339778748616</c:v>
                </c:pt>
                <c:pt idx="6">
                  <c:v>0.18469070593601963</c:v>
                </c:pt>
                <c:pt idx="7">
                  <c:v>0.18599033178414234</c:v>
                </c:pt>
                <c:pt idx="8">
                  <c:v>0.180298051601088</c:v>
                </c:pt>
                <c:pt idx="9">
                  <c:v>0.18104767968792418</c:v>
                </c:pt>
                <c:pt idx="10">
                  <c:v>0.18236644679150937</c:v>
                </c:pt>
                <c:pt idx="11">
                  <c:v>0.18193875497369721</c:v>
                </c:pt>
                <c:pt idx="12">
                  <c:v>0.18191742493182358</c:v>
                </c:pt>
                <c:pt idx="13">
                  <c:v>0.18304552371870392</c:v>
                </c:pt>
                <c:pt idx="14">
                  <c:v>0.1863141709004936</c:v>
                </c:pt>
                <c:pt idx="15">
                  <c:v>0.18370283896204712</c:v>
                </c:pt>
                <c:pt idx="16">
                  <c:v>0.18725147476200268</c:v>
                </c:pt>
                <c:pt idx="17">
                  <c:v>0.18871001276551205</c:v>
                </c:pt>
                <c:pt idx="18">
                  <c:v>0.18873204747974048</c:v>
                </c:pt>
                <c:pt idx="19">
                  <c:v>0.18283046570571923</c:v>
                </c:pt>
                <c:pt idx="20">
                  <c:v>0.18507285883764329</c:v>
                </c:pt>
                <c:pt idx="21">
                  <c:v>0.18508269422294452</c:v>
                </c:pt>
                <c:pt idx="22">
                  <c:v>0.1857451658790697</c:v>
                </c:pt>
                <c:pt idx="23">
                  <c:v>0.1855755953878151</c:v>
                </c:pt>
                <c:pt idx="24">
                  <c:v>0.18303424484888903</c:v>
                </c:pt>
                <c:pt idx="25">
                  <c:v>0.18620212323814658</c:v>
                </c:pt>
                <c:pt idx="26">
                  <c:v>0.25284627155212264</c:v>
                </c:pt>
                <c:pt idx="27">
                  <c:v>0.25508655791244605</c:v>
                </c:pt>
                <c:pt idx="28">
                  <c:v>0.25414405849874167</c:v>
                </c:pt>
                <c:pt idx="29">
                  <c:v>0.25489820429168036</c:v>
                </c:pt>
                <c:pt idx="30">
                  <c:v>0.25561794437418112</c:v>
                </c:pt>
                <c:pt idx="31">
                  <c:v>0.25268848964983709</c:v>
                </c:pt>
                <c:pt idx="32">
                  <c:v>0.25423593527572069</c:v>
                </c:pt>
                <c:pt idx="33">
                  <c:v>0.25437439658113764</c:v>
                </c:pt>
                <c:pt idx="34">
                  <c:v>0.25333154407923847</c:v>
                </c:pt>
                <c:pt idx="35">
                  <c:v>0.25531639058164413</c:v>
                </c:pt>
                <c:pt idx="36">
                  <c:v>0.25531950441134549</c:v>
                </c:pt>
                <c:pt idx="37">
                  <c:v>0.25373536158683208</c:v>
                </c:pt>
                <c:pt idx="38">
                  <c:v>0.25283927870611728</c:v>
                </c:pt>
                <c:pt idx="39">
                  <c:v>0.2531911471415309</c:v>
                </c:pt>
                <c:pt idx="40">
                  <c:v>0.25131348934544001</c:v>
                </c:pt>
                <c:pt idx="41">
                  <c:v>0.24991216866119664</c:v>
                </c:pt>
                <c:pt idx="42">
                  <c:v>0.25012342114076308</c:v>
                </c:pt>
                <c:pt idx="43">
                  <c:v>0.25002656958847608</c:v>
                </c:pt>
                <c:pt idx="44">
                  <c:v>0.24839081752422434</c:v>
                </c:pt>
                <c:pt idx="45">
                  <c:v>0.24840571947354986</c:v>
                </c:pt>
                <c:pt idx="46">
                  <c:v>0.24851444766970235</c:v>
                </c:pt>
                <c:pt idx="47">
                  <c:v>0.24739063134569753</c:v>
                </c:pt>
                <c:pt idx="48">
                  <c:v>0.24916934490139506</c:v>
                </c:pt>
                <c:pt idx="49">
                  <c:v>0.24444013270132625</c:v>
                </c:pt>
                <c:pt idx="50">
                  <c:v>0.24488018615355978</c:v>
                </c:pt>
                <c:pt idx="51">
                  <c:v>0.24071716044411196</c:v>
                </c:pt>
                <c:pt idx="52">
                  <c:v>0.24248232834638719</c:v>
                </c:pt>
                <c:pt idx="53">
                  <c:v>0.23627960070867937</c:v>
                </c:pt>
                <c:pt idx="54">
                  <c:v>0.23592198536247999</c:v>
                </c:pt>
                <c:pt idx="55">
                  <c:v>0.23603680152628614</c:v>
                </c:pt>
                <c:pt idx="56">
                  <c:v>0.23675282085705343</c:v>
                </c:pt>
                <c:pt idx="57">
                  <c:v>0.23663737560323195</c:v>
                </c:pt>
                <c:pt idx="58">
                  <c:v>0.23641023155593432</c:v>
                </c:pt>
                <c:pt idx="59">
                  <c:v>0.23481271397310724</c:v>
                </c:pt>
                <c:pt idx="60">
                  <c:v>0.23557989706639554</c:v>
                </c:pt>
                <c:pt idx="61">
                  <c:v>0.23549098848570651</c:v>
                </c:pt>
                <c:pt idx="62">
                  <c:v>0.23647971390844888</c:v>
                </c:pt>
                <c:pt idx="63">
                  <c:v>0.23723635690790854</c:v>
                </c:pt>
                <c:pt idx="64">
                  <c:v>0.23744057373757682</c:v>
                </c:pt>
                <c:pt idx="65">
                  <c:v>0.23702806646090793</c:v>
                </c:pt>
                <c:pt idx="66">
                  <c:v>0.23689634129760298</c:v>
                </c:pt>
                <c:pt idx="67">
                  <c:v>0.23700382508108064</c:v>
                </c:pt>
                <c:pt idx="68">
                  <c:v>0.23684127814538972</c:v>
                </c:pt>
                <c:pt idx="69">
                  <c:v>0.23643209662438353</c:v>
                </c:pt>
                <c:pt idx="70">
                  <c:v>0.2341769973256608</c:v>
                </c:pt>
                <c:pt idx="71">
                  <c:v>0.22973963844337869</c:v>
                </c:pt>
                <c:pt idx="72">
                  <c:v>0.22998144637596965</c:v>
                </c:pt>
                <c:pt idx="73">
                  <c:v>0.22930766345159131</c:v>
                </c:pt>
                <c:pt idx="74">
                  <c:v>0.23001563308135398</c:v>
                </c:pt>
                <c:pt idx="75">
                  <c:v>0.22938289227066419</c:v>
                </c:pt>
                <c:pt idx="76">
                  <c:v>0.22835395635402089</c:v>
                </c:pt>
                <c:pt idx="77">
                  <c:v>0.22849247890267105</c:v>
                </c:pt>
                <c:pt idx="78">
                  <c:v>0.22901893986916458</c:v>
                </c:pt>
                <c:pt idx="79">
                  <c:v>0.22870908870307585</c:v>
                </c:pt>
                <c:pt idx="80">
                  <c:v>0.22566478398880374</c:v>
                </c:pt>
                <c:pt idx="81">
                  <c:v>0.22490341822723914</c:v>
                </c:pt>
                <c:pt idx="82">
                  <c:v>0.22369777427536508</c:v>
                </c:pt>
                <c:pt idx="83">
                  <c:v>0.22240558697570065</c:v>
                </c:pt>
                <c:pt idx="84">
                  <c:v>0.22244075667462349</c:v>
                </c:pt>
                <c:pt idx="85">
                  <c:v>0.22233210363733408</c:v>
                </c:pt>
                <c:pt idx="86">
                  <c:v>0.22036841832953769</c:v>
                </c:pt>
                <c:pt idx="87">
                  <c:v>0.22189770850600543</c:v>
                </c:pt>
                <c:pt idx="88">
                  <c:v>0.22105387700488538</c:v>
                </c:pt>
                <c:pt idx="89">
                  <c:v>0.22104205895567</c:v>
                </c:pt>
                <c:pt idx="90">
                  <c:v>0.22166618744220293</c:v>
                </c:pt>
                <c:pt idx="91">
                  <c:v>0.22021485351560277</c:v>
                </c:pt>
                <c:pt idx="92">
                  <c:v>0.13513426079191548</c:v>
                </c:pt>
                <c:pt idx="93">
                  <c:v>0.13661111276396157</c:v>
                </c:pt>
                <c:pt idx="94">
                  <c:v>0.13268491065304666</c:v>
                </c:pt>
                <c:pt idx="95">
                  <c:v>0.13060081790567396</c:v>
                </c:pt>
                <c:pt idx="96">
                  <c:v>0.12985784995793118</c:v>
                </c:pt>
                <c:pt idx="97">
                  <c:v>0.12988132146792189</c:v>
                </c:pt>
                <c:pt idx="98">
                  <c:v>0.12791005082404455</c:v>
                </c:pt>
                <c:pt idx="99">
                  <c:v>0.12816407026604332</c:v>
                </c:pt>
                <c:pt idx="100">
                  <c:v>0.12820940419748889</c:v>
                </c:pt>
                <c:pt idx="101">
                  <c:v>0.12404009882694969</c:v>
                </c:pt>
                <c:pt idx="102">
                  <c:v>0.12281905508869082</c:v>
                </c:pt>
                <c:pt idx="103">
                  <c:v>0.1228489832140381</c:v>
                </c:pt>
                <c:pt idx="104">
                  <c:v>0.12619058119261478</c:v>
                </c:pt>
                <c:pt idx="105">
                  <c:v>0.12642486977759745</c:v>
                </c:pt>
                <c:pt idx="106">
                  <c:v>0.12957584443579737</c:v>
                </c:pt>
                <c:pt idx="107">
                  <c:v>0.12834127477467183</c:v>
                </c:pt>
                <c:pt idx="108">
                  <c:v>0.1263924566215332</c:v>
                </c:pt>
                <c:pt idx="109">
                  <c:v>0.12484917250222201</c:v>
                </c:pt>
                <c:pt idx="110">
                  <c:v>0.12691746715361643</c:v>
                </c:pt>
                <c:pt idx="111">
                  <c:v>0.12687869217005129</c:v>
                </c:pt>
                <c:pt idx="112">
                  <c:v>0.12609290835354062</c:v>
                </c:pt>
                <c:pt idx="113">
                  <c:v>0.12606032051385566</c:v>
                </c:pt>
                <c:pt idx="114">
                  <c:v>0.11867575287956238</c:v>
                </c:pt>
                <c:pt idx="115">
                  <c:v>0.1190993598277212</c:v>
                </c:pt>
                <c:pt idx="116">
                  <c:v>0.12256042911057199</c:v>
                </c:pt>
                <c:pt idx="117">
                  <c:v>0.1223351625845924</c:v>
                </c:pt>
                <c:pt idx="118">
                  <c:v>0.12021793666341486</c:v>
                </c:pt>
                <c:pt idx="119">
                  <c:v>0.11884949078726845</c:v>
                </c:pt>
                <c:pt idx="120">
                  <c:v>0.11953959912034516</c:v>
                </c:pt>
                <c:pt idx="121">
                  <c:v>0.11958421417355815</c:v>
                </c:pt>
                <c:pt idx="122">
                  <c:v>0.13182530653736946</c:v>
                </c:pt>
                <c:pt idx="123">
                  <c:v>0.13208736398301971</c:v>
                </c:pt>
                <c:pt idx="124">
                  <c:v>0.13198639678668123</c:v>
                </c:pt>
                <c:pt idx="125">
                  <c:v>0.13325257872295285</c:v>
                </c:pt>
                <c:pt idx="126">
                  <c:v>0.13128138031649009</c:v>
                </c:pt>
                <c:pt idx="127">
                  <c:v>0.13305811028473119</c:v>
                </c:pt>
                <c:pt idx="128">
                  <c:v>0.13265204722422727</c:v>
                </c:pt>
                <c:pt idx="129">
                  <c:v>0.13127175861828433</c:v>
                </c:pt>
                <c:pt idx="130">
                  <c:v>0.12903779499499629</c:v>
                </c:pt>
                <c:pt idx="131">
                  <c:v>0.13086804576146574</c:v>
                </c:pt>
                <c:pt idx="132">
                  <c:v>0.13093993760459702</c:v>
                </c:pt>
                <c:pt idx="133">
                  <c:v>0.13104697852068331</c:v>
                </c:pt>
                <c:pt idx="134">
                  <c:v>0.13105803056974885</c:v>
                </c:pt>
                <c:pt idx="135">
                  <c:v>0.13403040796240906</c:v>
                </c:pt>
                <c:pt idx="136">
                  <c:v>0.13494053870615003</c:v>
                </c:pt>
                <c:pt idx="137">
                  <c:v>0.13438669158778413</c:v>
                </c:pt>
                <c:pt idx="138">
                  <c:v>0.13640530069751983</c:v>
                </c:pt>
                <c:pt idx="139">
                  <c:v>0.13584944613774186</c:v>
                </c:pt>
                <c:pt idx="140">
                  <c:v>0.13812999741575741</c:v>
                </c:pt>
                <c:pt idx="141">
                  <c:v>0.13910777997327833</c:v>
                </c:pt>
                <c:pt idx="142">
                  <c:v>0.14005408651684684</c:v>
                </c:pt>
                <c:pt idx="143">
                  <c:v>0.1397643849032634</c:v>
                </c:pt>
                <c:pt idx="144">
                  <c:v>0.13921455672526128</c:v>
                </c:pt>
                <c:pt idx="145">
                  <c:v>0.1480591946411281</c:v>
                </c:pt>
                <c:pt idx="146">
                  <c:v>0.15563389713551212</c:v>
                </c:pt>
                <c:pt idx="147">
                  <c:v>0.16084087835796562</c:v>
                </c:pt>
                <c:pt idx="148">
                  <c:v>0.15998438030918802</c:v>
                </c:pt>
                <c:pt idx="149">
                  <c:v>0.16008192045340372</c:v>
                </c:pt>
                <c:pt idx="150">
                  <c:v>0.16640154206551908</c:v>
                </c:pt>
                <c:pt idx="151">
                  <c:v>0.16505183283299923</c:v>
                </c:pt>
                <c:pt idx="152">
                  <c:v>0.17071498745971475</c:v>
                </c:pt>
                <c:pt idx="153">
                  <c:v>0.17044701003746468</c:v>
                </c:pt>
                <c:pt idx="154">
                  <c:v>0.17278416438412622</c:v>
                </c:pt>
                <c:pt idx="155">
                  <c:v>0.17279519078533034</c:v>
                </c:pt>
                <c:pt idx="156">
                  <c:v>0.17163825457584964</c:v>
                </c:pt>
                <c:pt idx="157">
                  <c:v>0.17099634722404591</c:v>
                </c:pt>
                <c:pt idx="158">
                  <c:v>0.17100496922650613</c:v>
                </c:pt>
                <c:pt idx="159">
                  <c:v>0.16693449439584751</c:v>
                </c:pt>
                <c:pt idx="160">
                  <c:v>0.17112066836332945</c:v>
                </c:pt>
                <c:pt idx="161">
                  <c:v>0.17144322123199834</c:v>
                </c:pt>
                <c:pt idx="162">
                  <c:v>0.17159028691103831</c:v>
                </c:pt>
                <c:pt idx="163">
                  <c:v>0.17292201618235603</c:v>
                </c:pt>
                <c:pt idx="164">
                  <c:v>0.17342449816663516</c:v>
                </c:pt>
                <c:pt idx="165">
                  <c:v>0.17393151503804025</c:v>
                </c:pt>
                <c:pt idx="166">
                  <c:v>0.17527374091614029</c:v>
                </c:pt>
                <c:pt idx="167">
                  <c:v>0.17289575211936489</c:v>
                </c:pt>
                <c:pt idx="168">
                  <c:v>0.17282392539640612</c:v>
                </c:pt>
                <c:pt idx="169">
                  <c:v>0.17486285653563988</c:v>
                </c:pt>
                <c:pt idx="170">
                  <c:v>0.17326104412139953</c:v>
                </c:pt>
                <c:pt idx="171">
                  <c:v>0.17351886585907866</c:v>
                </c:pt>
                <c:pt idx="172">
                  <c:v>0.17032989938905857</c:v>
                </c:pt>
                <c:pt idx="173">
                  <c:v>0.17080141211077332</c:v>
                </c:pt>
                <c:pt idx="174">
                  <c:v>0.17100888664795802</c:v>
                </c:pt>
                <c:pt idx="175">
                  <c:v>0.17204160204622335</c:v>
                </c:pt>
                <c:pt idx="176">
                  <c:v>0.17604341501718831</c:v>
                </c:pt>
                <c:pt idx="177">
                  <c:v>0.17594222035362697</c:v>
                </c:pt>
                <c:pt idx="178">
                  <c:v>0.17642994863657099</c:v>
                </c:pt>
                <c:pt idx="179">
                  <c:v>0.1767039667005452</c:v>
                </c:pt>
                <c:pt idx="180">
                  <c:v>0.17657605759509204</c:v>
                </c:pt>
                <c:pt idx="181">
                  <c:v>0.17647457983665255</c:v>
                </c:pt>
                <c:pt idx="182">
                  <c:v>0.17851354581649803</c:v>
                </c:pt>
                <c:pt idx="183">
                  <c:v>0.17845337661443678</c:v>
                </c:pt>
                <c:pt idx="184">
                  <c:v>0.17837323855289883</c:v>
                </c:pt>
                <c:pt idx="185">
                  <c:v>0.17838142943080845</c:v>
                </c:pt>
                <c:pt idx="186">
                  <c:v>0.17763953897285939</c:v>
                </c:pt>
                <c:pt idx="187">
                  <c:v>0.17824255318933893</c:v>
                </c:pt>
                <c:pt idx="188">
                  <c:v>0.1680884121238419</c:v>
                </c:pt>
                <c:pt idx="189">
                  <c:v>0.170350845244546</c:v>
                </c:pt>
                <c:pt idx="190">
                  <c:v>0.17035726709347454</c:v>
                </c:pt>
                <c:pt idx="191">
                  <c:v>0.1698503989500541</c:v>
                </c:pt>
                <c:pt idx="192">
                  <c:v>0.16955478436564742</c:v>
                </c:pt>
                <c:pt idx="193">
                  <c:v>0.17008920295883515</c:v>
                </c:pt>
                <c:pt idx="194">
                  <c:v>0.17006363999197527</c:v>
                </c:pt>
                <c:pt idx="195">
                  <c:v>0.16999096358807628</c:v>
                </c:pt>
                <c:pt idx="196">
                  <c:v>0.17018302862869741</c:v>
                </c:pt>
                <c:pt idx="197">
                  <c:v>0.17101508315907268</c:v>
                </c:pt>
                <c:pt idx="198">
                  <c:v>0.18478844833120511</c:v>
                </c:pt>
                <c:pt idx="199">
                  <c:v>0.18450149735820362</c:v>
                </c:pt>
                <c:pt idx="200">
                  <c:v>0.18879634792061306</c:v>
                </c:pt>
                <c:pt idx="201">
                  <c:v>0.18798435362879018</c:v>
                </c:pt>
                <c:pt idx="202">
                  <c:v>0.18700234808940769</c:v>
                </c:pt>
                <c:pt idx="203">
                  <c:v>0.18705808341962388</c:v>
                </c:pt>
                <c:pt idx="204">
                  <c:v>0.18588662496034228</c:v>
                </c:pt>
                <c:pt idx="205">
                  <c:v>0.18945601004716286</c:v>
                </c:pt>
                <c:pt idx="206">
                  <c:v>0.19408625716107455</c:v>
                </c:pt>
                <c:pt idx="207">
                  <c:v>0.1986357831942816</c:v>
                </c:pt>
                <c:pt idx="208">
                  <c:v>0.20020444784413985</c:v>
                </c:pt>
                <c:pt idx="209">
                  <c:v>0.20281321657420764</c:v>
                </c:pt>
                <c:pt idx="210">
                  <c:v>0.20347440031163602</c:v>
                </c:pt>
                <c:pt idx="211">
                  <c:v>0.21132944049429822</c:v>
                </c:pt>
                <c:pt idx="212">
                  <c:v>0.20575106343063138</c:v>
                </c:pt>
                <c:pt idx="213">
                  <c:v>0.20144453373727972</c:v>
                </c:pt>
                <c:pt idx="214">
                  <c:v>0.20067040820068283</c:v>
                </c:pt>
                <c:pt idx="215">
                  <c:v>0.20064681378367252</c:v>
                </c:pt>
                <c:pt idx="216">
                  <c:v>0.19448032222461076</c:v>
                </c:pt>
                <c:pt idx="217">
                  <c:v>0.19452259577093303</c:v>
                </c:pt>
                <c:pt idx="218">
                  <c:v>0.1902844297928917</c:v>
                </c:pt>
                <c:pt idx="219">
                  <c:v>0.19049759775480898</c:v>
                </c:pt>
                <c:pt idx="220">
                  <c:v>0.1923534192057943</c:v>
                </c:pt>
                <c:pt idx="221">
                  <c:v>0.19236542314172289</c:v>
                </c:pt>
                <c:pt idx="222">
                  <c:v>0.19235126440218145</c:v>
                </c:pt>
                <c:pt idx="223">
                  <c:v>0.19191170183350265</c:v>
                </c:pt>
                <c:pt idx="224">
                  <c:v>0.19221455871829263</c:v>
                </c:pt>
                <c:pt idx="225">
                  <c:v>0.19237868624402027</c:v>
                </c:pt>
                <c:pt idx="226">
                  <c:v>0.18830031965087182</c:v>
                </c:pt>
                <c:pt idx="227">
                  <c:v>0.18856866474437151</c:v>
                </c:pt>
                <c:pt idx="228">
                  <c:v>0.1886619981114134</c:v>
                </c:pt>
                <c:pt idx="229">
                  <c:v>0.18865869396974846</c:v>
                </c:pt>
                <c:pt idx="230">
                  <c:v>0.18805637733674721</c:v>
                </c:pt>
                <c:pt idx="231">
                  <c:v>0.18993122745317789</c:v>
                </c:pt>
                <c:pt idx="232">
                  <c:v>0.18829655537035828</c:v>
                </c:pt>
                <c:pt idx="233">
                  <c:v>0.19021117033345739</c:v>
                </c:pt>
                <c:pt idx="234">
                  <c:v>0.19019908730165186</c:v>
                </c:pt>
                <c:pt idx="235">
                  <c:v>0.1893784834095622</c:v>
                </c:pt>
                <c:pt idx="236">
                  <c:v>0.18748381305361425</c:v>
                </c:pt>
                <c:pt idx="237">
                  <c:v>0.1871512318806107</c:v>
                </c:pt>
                <c:pt idx="238">
                  <c:v>0.18751763047752731</c:v>
                </c:pt>
                <c:pt idx="239">
                  <c:v>0.19033922276361132</c:v>
                </c:pt>
                <c:pt idx="240">
                  <c:v>0.18969299930129502</c:v>
                </c:pt>
                <c:pt idx="241">
                  <c:v>0.19158195019893987</c:v>
                </c:pt>
                <c:pt idx="242">
                  <c:v>0.18780814189393008</c:v>
                </c:pt>
                <c:pt idx="243">
                  <c:v>0.18785218266791676</c:v>
                </c:pt>
                <c:pt idx="244">
                  <c:v>0.1878542966470359</c:v>
                </c:pt>
                <c:pt idx="245">
                  <c:v>0.188444479304164</c:v>
                </c:pt>
                <c:pt idx="246">
                  <c:v>0.18877760095829912</c:v>
                </c:pt>
                <c:pt idx="247">
                  <c:v>0.19250692417813448</c:v>
                </c:pt>
                <c:pt idx="248">
                  <c:v>0.19093665049393962</c:v>
                </c:pt>
                <c:pt idx="249">
                  <c:v>0.19147527225958957</c:v>
                </c:pt>
                <c:pt idx="250">
                  <c:v>0.1909971556024283</c:v>
                </c:pt>
                <c:pt idx="251">
                  <c:v>0.19282184190238702</c:v>
                </c:pt>
                <c:pt idx="252">
                  <c:v>0.1960367041642658</c:v>
                </c:pt>
                <c:pt idx="253">
                  <c:v>0.19737956370315035</c:v>
                </c:pt>
                <c:pt idx="254">
                  <c:v>0.19988973213622785</c:v>
                </c:pt>
                <c:pt idx="255">
                  <c:v>0.19814453533608123</c:v>
                </c:pt>
                <c:pt idx="256">
                  <c:v>0.19831379394639101</c:v>
                </c:pt>
                <c:pt idx="257">
                  <c:v>0.19817093601949021</c:v>
                </c:pt>
                <c:pt idx="258">
                  <c:v>0.19824020704908876</c:v>
                </c:pt>
                <c:pt idx="259">
                  <c:v>0.19608408496842217</c:v>
                </c:pt>
                <c:pt idx="260">
                  <c:v>0.19808039733251923</c:v>
                </c:pt>
                <c:pt idx="261">
                  <c:v>0.19803753719679618</c:v>
                </c:pt>
                <c:pt idx="262">
                  <c:v>0.19804819761814327</c:v>
                </c:pt>
                <c:pt idx="263">
                  <c:v>0.1998955991576839</c:v>
                </c:pt>
                <c:pt idx="264">
                  <c:v>0.18887875779096397</c:v>
                </c:pt>
                <c:pt idx="265">
                  <c:v>0.18892019603504215</c:v>
                </c:pt>
                <c:pt idx="266">
                  <c:v>0.1840223012105239</c:v>
                </c:pt>
                <c:pt idx="267">
                  <c:v>0.18321584539167876</c:v>
                </c:pt>
                <c:pt idx="268">
                  <c:v>0.18576666900552255</c:v>
                </c:pt>
                <c:pt idx="269">
                  <c:v>0.1891174808688639</c:v>
                </c:pt>
                <c:pt idx="270">
                  <c:v>0.18924352934259608</c:v>
                </c:pt>
                <c:pt idx="271">
                  <c:v>0.18624973938442763</c:v>
                </c:pt>
                <c:pt idx="272">
                  <c:v>0.17898784292979267</c:v>
                </c:pt>
                <c:pt idx="273">
                  <c:v>0.17539205202761399</c:v>
                </c:pt>
                <c:pt idx="274">
                  <c:v>0.18564510263086006</c:v>
                </c:pt>
                <c:pt idx="275">
                  <c:v>0.18372807674901823</c:v>
                </c:pt>
                <c:pt idx="276">
                  <c:v>0.18555311389222215</c:v>
                </c:pt>
                <c:pt idx="277">
                  <c:v>0.16794658590819378</c:v>
                </c:pt>
                <c:pt idx="278">
                  <c:v>0.17334972806212218</c:v>
                </c:pt>
                <c:pt idx="279">
                  <c:v>0.17398051791184685</c:v>
                </c:pt>
                <c:pt idx="280">
                  <c:v>0.1743816594746703</c:v>
                </c:pt>
                <c:pt idx="281">
                  <c:v>0.1936457282528522</c:v>
                </c:pt>
                <c:pt idx="282">
                  <c:v>0.1940808244084338</c:v>
                </c:pt>
                <c:pt idx="283">
                  <c:v>0.1944616187737194</c:v>
                </c:pt>
                <c:pt idx="284">
                  <c:v>0.19476844037330152</c:v>
                </c:pt>
                <c:pt idx="285">
                  <c:v>0.19793546341233248</c:v>
                </c:pt>
                <c:pt idx="286">
                  <c:v>0.20093911254591831</c:v>
                </c:pt>
                <c:pt idx="287">
                  <c:v>0.20119778279137157</c:v>
                </c:pt>
                <c:pt idx="288">
                  <c:v>0.20805330639155176</c:v>
                </c:pt>
                <c:pt idx="289">
                  <c:v>0.20871038353266344</c:v>
                </c:pt>
                <c:pt idx="290">
                  <c:v>0.20903577845432644</c:v>
                </c:pt>
                <c:pt idx="291">
                  <c:v>0.20970556174280566</c:v>
                </c:pt>
                <c:pt idx="292">
                  <c:v>0.20995901812706894</c:v>
                </c:pt>
                <c:pt idx="293">
                  <c:v>0.20715368936557874</c:v>
                </c:pt>
                <c:pt idx="294">
                  <c:v>0.20677639166362458</c:v>
                </c:pt>
                <c:pt idx="295">
                  <c:v>0.20766863031667102</c:v>
                </c:pt>
                <c:pt idx="296">
                  <c:v>0.21357865861975422</c:v>
                </c:pt>
                <c:pt idx="297">
                  <c:v>0.21405141814796236</c:v>
                </c:pt>
                <c:pt idx="298">
                  <c:v>0.21987111931274789</c:v>
                </c:pt>
                <c:pt idx="299">
                  <c:v>0.22019786001805644</c:v>
                </c:pt>
                <c:pt idx="300">
                  <c:v>0.22035109420245935</c:v>
                </c:pt>
                <c:pt idx="301">
                  <c:v>0.21975029486831318</c:v>
                </c:pt>
                <c:pt idx="302">
                  <c:v>0.22038358826796742</c:v>
                </c:pt>
                <c:pt idx="303">
                  <c:v>0.2234216848822351</c:v>
                </c:pt>
                <c:pt idx="304">
                  <c:v>0.22467231537768817</c:v>
                </c:pt>
                <c:pt idx="305">
                  <c:v>0.22334199052935816</c:v>
                </c:pt>
                <c:pt idx="306">
                  <c:v>0.22478798703216055</c:v>
                </c:pt>
                <c:pt idx="307">
                  <c:v>0.22380443496015853</c:v>
                </c:pt>
                <c:pt idx="308">
                  <c:v>0.22346609577975132</c:v>
                </c:pt>
                <c:pt idx="309">
                  <c:v>0.22398564855511019</c:v>
                </c:pt>
                <c:pt idx="310">
                  <c:v>0.22396970777124534</c:v>
                </c:pt>
                <c:pt idx="311">
                  <c:v>0.22292033692003757</c:v>
                </c:pt>
                <c:pt idx="312">
                  <c:v>0.22672586989621507</c:v>
                </c:pt>
                <c:pt idx="313">
                  <c:v>0.22548058914333544</c:v>
                </c:pt>
                <c:pt idx="314">
                  <c:v>0.22341565315697445</c:v>
                </c:pt>
                <c:pt idx="315">
                  <c:v>0.22615749451297015</c:v>
                </c:pt>
                <c:pt idx="316">
                  <c:v>0.22665651985112642</c:v>
                </c:pt>
                <c:pt idx="317">
                  <c:v>0.22557146821262761</c:v>
                </c:pt>
                <c:pt idx="318">
                  <c:v>0.22515048315959829</c:v>
                </c:pt>
                <c:pt idx="319">
                  <c:v>0.22342138518364102</c:v>
                </c:pt>
                <c:pt idx="320">
                  <c:v>0.22175374575569842</c:v>
                </c:pt>
                <c:pt idx="321">
                  <c:v>0.22352277504507426</c:v>
                </c:pt>
                <c:pt idx="322">
                  <c:v>0.22419628802557875</c:v>
                </c:pt>
                <c:pt idx="323">
                  <c:v>0.22456739120136177</c:v>
                </c:pt>
                <c:pt idx="324">
                  <c:v>0.22487290380132505</c:v>
                </c:pt>
                <c:pt idx="325">
                  <c:v>0.22600277752149064</c:v>
                </c:pt>
                <c:pt idx="326">
                  <c:v>0.22363609356681385</c:v>
                </c:pt>
                <c:pt idx="327">
                  <c:v>0.22385388451520088</c:v>
                </c:pt>
                <c:pt idx="328">
                  <c:v>0.22845364687181288</c:v>
                </c:pt>
                <c:pt idx="329">
                  <c:v>0.22600002809437286</c:v>
                </c:pt>
                <c:pt idx="330">
                  <c:v>0.22481248817842336</c:v>
                </c:pt>
                <c:pt idx="331">
                  <c:v>0.22653115076050337</c:v>
                </c:pt>
                <c:pt idx="332">
                  <c:v>0.22653050132988869</c:v>
                </c:pt>
                <c:pt idx="333">
                  <c:v>0.23280623781571355</c:v>
                </c:pt>
                <c:pt idx="334">
                  <c:v>0.23205899952294165</c:v>
                </c:pt>
                <c:pt idx="335">
                  <c:v>0.23068752858859226</c:v>
                </c:pt>
                <c:pt idx="336">
                  <c:v>0.23306430372369322</c:v>
                </c:pt>
                <c:pt idx="337">
                  <c:v>0.23307413598615886</c:v>
                </c:pt>
                <c:pt idx="338">
                  <c:v>0.23369952263973978</c:v>
                </c:pt>
                <c:pt idx="339">
                  <c:v>0.23123197706220264</c:v>
                </c:pt>
                <c:pt idx="340">
                  <c:v>0.2241310989513057</c:v>
                </c:pt>
                <c:pt idx="341">
                  <c:v>0.22883965076189061</c:v>
                </c:pt>
                <c:pt idx="342">
                  <c:v>0.22914515948999467</c:v>
                </c:pt>
                <c:pt idx="343">
                  <c:v>0.2286010547040688</c:v>
                </c:pt>
                <c:pt idx="344">
                  <c:v>0.22891018273168051</c:v>
                </c:pt>
                <c:pt idx="345">
                  <c:v>0.2285128484580306</c:v>
                </c:pt>
                <c:pt idx="346">
                  <c:v>0.22782042829015656</c:v>
                </c:pt>
                <c:pt idx="347">
                  <c:v>0.21594500739170294</c:v>
                </c:pt>
                <c:pt idx="348">
                  <c:v>0.21528647640082327</c:v>
                </c:pt>
                <c:pt idx="349">
                  <c:v>0.21495445274489933</c:v>
                </c:pt>
                <c:pt idx="350">
                  <c:v>0.21783640569434148</c:v>
                </c:pt>
                <c:pt idx="351">
                  <c:v>0.21523637724514166</c:v>
                </c:pt>
                <c:pt idx="352">
                  <c:v>0.21270521646826687</c:v>
                </c:pt>
                <c:pt idx="353">
                  <c:v>0.21227159227978482</c:v>
                </c:pt>
                <c:pt idx="354">
                  <c:v>0.20912587196440899</c:v>
                </c:pt>
                <c:pt idx="355">
                  <c:v>0.20796534527802182</c:v>
                </c:pt>
                <c:pt idx="356">
                  <c:v>0.20755432867560281</c:v>
                </c:pt>
                <c:pt idx="357">
                  <c:v>0.20806969181096835</c:v>
                </c:pt>
                <c:pt idx="358">
                  <c:v>0.20994194755444545</c:v>
                </c:pt>
                <c:pt idx="359">
                  <c:v>0.2119804737979453</c:v>
                </c:pt>
                <c:pt idx="360">
                  <c:v>0.21102664247169511</c:v>
                </c:pt>
                <c:pt idx="361">
                  <c:v>0.20902667051751392</c:v>
                </c:pt>
                <c:pt idx="362">
                  <c:v>0.20716545410349665</c:v>
                </c:pt>
                <c:pt idx="363">
                  <c:v>0.21008097812995116</c:v>
                </c:pt>
                <c:pt idx="364">
                  <c:v>0.20219574985902741</c:v>
                </c:pt>
                <c:pt idx="365">
                  <c:v>0.20183931171971839</c:v>
                </c:pt>
                <c:pt idx="366">
                  <c:v>0.2039720827310941</c:v>
                </c:pt>
                <c:pt idx="367">
                  <c:v>0.20471369351063756</c:v>
                </c:pt>
                <c:pt idx="368">
                  <c:v>0.20425153740074417</c:v>
                </c:pt>
                <c:pt idx="369">
                  <c:v>0.2142349360221974</c:v>
                </c:pt>
                <c:pt idx="370">
                  <c:v>0.2159617159903181</c:v>
                </c:pt>
                <c:pt idx="371">
                  <c:v>0.21626424217745011</c:v>
                </c:pt>
                <c:pt idx="372">
                  <c:v>0.21627775777131003</c:v>
                </c:pt>
                <c:pt idx="373">
                  <c:v>0.23121137821656307</c:v>
                </c:pt>
                <c:pt idx="374">
                  <c:v>0.23106104919337592</c:v>
                </c:pt>
                <c:pt idx="375">
                  <c:v>0.23825221367638466</c:v>
                </c:pt>
                <c:pt idx="376">
                  <c:v>0.23907206171654502</c:v>
                </c:pt>
                <c:pt idx="377">
                  <c:v>0.23866923247479591</c:v>
                </c:pt>
                <c:pt idx="378">
                  <c:v>0.24171740459422081</c:v>
                </c:pt>
                <c:pt idx="379">
                  <c:v>0.24124744991127592</c:v>
                </c:pt>
                <c:pt idx="380">
                  <c:v>0.245759707053604</c:v>
                </c:pt>
                <c:pt idx="381">
                  <c:v>0.24333207511416002</c:v>
                </c:pt>
                <c:pt idx="382">
                  <c:v>0.24407551764157795</c:v>
                </c:pt>
                <c:pt idx="383">
                  <c:v>0.24427749547709329</c:v>
                </c:pt>
                <c:pt idx="384">
                  <c:v>0.24887297216593104</c:v>
                </c:pt>
                <c:pt idx="385">
                  <c:v>0.24928362099528956</c:v>
                </c:pt>
                <c:pt idx="386">
                  <c:v>0.25039791896738206</c:v>
                </c:pt>
                <c:pt idx="387">
                  <c:v>0.2534214439975489</c:v>
                </c:pt>
                <c:pt idx="388">
                  <c:v>0.26193104662593147</c:v>
                </c:pt>
                <c:pt idx="389">
                  <c:v>0.26195636153230784</c:v>
                </c:pt>
                <c:pt idx="390">
                  <c:v>0.26256611315138512</c:v>
                </c:pt>
                <c:pt idx="391">
                  <c:v>0.26190581588359479</c:v>
                </c:pt>
                <c:pt idx="392">
                  <c:v>0.2629979190875657</c:v>
                </c:pt>
                <c:pt idx="393">
                  <c:v>0.26408178755259765</c:v>
                </c:pt>
                <c:pt idx="394">
                  <c:v>0.26535371124636709</c:v>
                </c:pt>
                <c:pt idx="395">
                  <c:v>0.26512724176406172</c:v>
                </c:pt>
                <c:pt idx="396">
                  <c:v>0.26448773880863263</c:v>
                </c:pt>
                <c:pt idx="397">
                  <c:v>0.26312837398126609</c:v>
                </c:pt>
                <c:pt idx="398">
                  <c:v>0.26375019571198577</c:v>
                </c:pt>
                <c:pt idx="399">
                  <c:v>0.26254340764993211</c:v>
                </c:pt>
                <c:pt idx="400">
                  <c:v>0.26232696850485171</c:v>
                </c:pt>
                <c:pt idx="401">
                  <c:v>0.26180887593694796</c:v>
                </c:pt>
                <c:pt idx="402">
                  <c:v>0.25848907120633735</c:v>
                </c:pt>
                <c:pt idx="403">
                  <c:v>0.26021755366180699</c:v>
                </c:pt>
                <c:pt idx="404">
                  <c:v>0.2598356171402843</c:v>
                </c:pt>
                <c:pt idx="405">
                  <c:v>0.26447262477988753</c:v>
                </c:pt>
                <c:pt idx="406">
                  <c:v>0.26346096909307248</c:v>
                </c:pt>
                <c:pt idx="407">
                  <c:v>0.26050504867530422</c:v>
                </c:pt>
                <c:pt idx="408">
                  <c:v>0.25800296823794183</c:v>
                </c:pt>
                <c:pt idx="409">
                  <c:v>0.25777210504454351</c:v>
                </c:pt>
                <c:pt idx="410">
                  <c:v>0.25676353063983065</c:v>
                </c:pt>
                <c:pt idx="411">
                  <c:v>0.25633211523756338</c:v>
                </c:pt>
                <c:pt idx="412">
                  <c:v>0.2557708463443828</c:v>
                </c:pt>
                <c:pt idx="413">
                  <c:v>0.25089283957635461</c:v>
                </c:pt>
                <c:pt idx="414">
                  <c:v>0.25637822580822522</c:v>
                </c:pt>
                <c:pt idx="415">
                  <c:v>0.25598343786169525</c:v>
                </c:pt>
                <c:pt idx="416">
                  <c:v>0.25259000643932022</c:v>
                </c:pt>
                <c:pt idx="417">
                  <c:v>0.25295529994531479</c:v>
                </c:pt>
                <c:pt idx="418">
                  <c:v>0.25153026042342169</c:v>
                </c:pt>
                <c:pt idx="419">
                  <c:v>0.25300651126241264</c:v>
                </c:pt>
                <c:pt idx="420">
                  <c:v>0.24807009922995785</c:v>
                </c:pt>
                <c:pt idx="421">
                  <c:v>0.24925362274100002</c:v>
                </c:pt>
                <c:pt idx="422">
                  <c:v>0.24912851103530045</c:v>
                </c:pt>
                <c:pt idx="423">
                  <c:v>0.24872271012786526</c:v>
                </c:pt>
                <c:pt idx="424">
                  <c:v>0.2472581174954126</c:v>
                </c:pt>
                <c:pt idx="425">
                  <c:v>0.24469910488228158</c:v>
                </c:pt>
                <c:pt idx="426">
                  <c:v>0.25011588335695994</c:v>
                </c:pt>
                <c:pt idx="427">
                  <c:v>0.25842166900777302</c:v>
                </c:pt>
                <c:pt idx="428">
                  <c:v>0.25693642271207057</c:v>
                </c:pt>
                <c:pt idx="429">
                  <c:v>0.2536966221970624</c:v>
                </c:pt>
                <c:pt idx="430">
                  <c:v>0.25357300708874347</c:v>
                </c:pt>
                <c:pt idx="431">
                  <c:v>0.25354800987938342</c:v>
                </c:pt>
                <c:pt idx="432">
                  <c:v>0.25356821234334986</c:v>
                </c:pt>
                <c:pt idx="433">
                  <c:v>0.25268843834524579</c:v>
                </c:pt>
                <c:pt idx="434">
                  <c:v>0.25177949867187999</c:v>
                </c:pt>
                <c:pt idx="435">
                  <c:v>0.24236397069199594</c:v>
                </c:pt>
                <c:pt idx="436">
                  <c:v>0.24008305151590528</c:v>
                </c:pt>
                <c:pt idx="437">
                  <c:v>0.23982943766082848</c:v>
                </c:pt>
                <c:pt idx="438">
                  <c:v>0.23956468127664046</c:v>
                </c:pt>
                <c:pt idx="439">
                  <c:v>0.22415511668927521</c:v>
                </c:pt>
                <c:pt idx="440">
                  <c:v>0.22419062164626946</c:v>
                </c:pt>
                <c:pt idx="441">
                  <c:v>0.21758742722538707</c:v>
                </c:pt>
                <c:pt idx="442">
                  <c:v>0.217972421431917</c:v>
                </c:pt>
                <c:pt idx="443">
                  <c:v>0.21863195069397512</c:v>
                </c:pt>
                <c:pt idx="444">
                  <c:v>0.21809384967538625</c:v>
                </c:pt>
                <c:pt idx="445">
                  <c:v>0.21808210429879332</c:v>
                </c:pt>
                <c:pt idx="446">
                  <c:v>0.21414072975448287</c:v>
                </c:pt>
                <c:pt idx="447">
                  <c:v>0.21412854900596365</c:v>
                </c:pt>
                <c:pt idx="448">
                  <c:v>0.21239801722280804</c:v>
                </c:pt>
                <c:pt idx="449">
                  <c:v>0.21235528010684362</c:v>
                </c:pt>
                <c:pt idx="450">
                  <c:v>0.20508924325358271</c:v>
                </c:pt>
                <c:pt idx="451">
                  <c:v>0.21835665064642812</c:v>
                </c:pt>
                <c:pt idx="452">
                  <c:v>0.21574167126607119</c:v>
                </c:pt>
                <c:pt idx="453">
                  <c:v>0.21107836570440205</c:v>
                </c:pt>
                <c:pt idx="454">
                  <c:v>0.20082711200202055</c:v>
                </c:pt>
                <c:pt idx="455">
                  <c:v>0.20339308070573134</c:v>
                </c:pt>
                <c:pt idx="456">
                  <c:v>0.20267635142039964</c:v>
                </c:pt>
                <c:pt idx="457">
                  <c:v>0.20558103584994142</c:v>
                </c:pt>
                <c:pt idx="458">
                  <c:v>0.20466333444063417</c:v>
                </c:pt>
                <c:pt idx="459">
                  <c:v>0.20458355738971815</c:v>
                </c:pt>
                <c:pt idx="460">
                  <c:v>0.19931619673918008</c:v>
                </c:pt>
                <c:pt idx="461">
                  <c:v>0.20099810256126358</c:v>
                </c:pt>
                <c:pt idx="462">
                  <c:v>0.20093583376057653</c:v>
                </c:pt>
                <c:pt idx="463">
                  <c:v>0.20069085792000668</c:v>
                </c:pt>
                <c:pt idx="464">
                  <c:v>0.20038428073397724</c:v>
                </c:pt>
                <c:pt idx="465">
                  <c:v>0.19291090663727911</c:v>
                </c:pt>
                <c:pt idx="466">
                  <c:v>0.19240257667860228</c:v>
                </c:pt>
                <c:pt idx="467">
                  <c:v>0.19529923211920899</c:v>
                </c:pt>
                <c:pt idx="468">
                  <c:v>0.19660284438776507</c:v>
                </c:pt>
                <c:pt idx="469">
                  <c:v>0.19439199423481182</c:v>
                </c:pt>
                <c:pt idx="470">
                  <c:v>0.19435215277359433</c:v>
                </c:pt>
                <c:pt idx="471">
                  <c:v>0.19461364959789915</c:v>
                </c:pt>
                <c:pt idx="472">
                  <c:v>0.19284590178945013</c:v>
                </c:pt>
                <c:pt idx="473">
                  <c:v>0.19360518299406115</c:v>
                </c:pt>
                <c:pt idx="474">
                  <c:v>0.19366549203567765</c:v>
                </c:pt>
                <c:pt idx="475">
                  <c:v>0.19377229907972746</c:v>
                </c:pt>
                <c:pt idx="476">
                  <c:v>0.19200186427302235</c:v>
                </c:pt>
                <c:pt idx="477">
                  <c:v>0.19226638326120046</c:v>
                </c:pt>
                <c:pt idx="478">
                  <c:v>0.19503816650859845</c:v>
                </c:pt>
                <c:pt idx="479">
                  <c:v>0.19627885803478426</c:v>
                </c:pt>
                <c:pt idx="480">
                  <c:v>0.19967306313262481</c:v>
                </c:pt>
                <c:pt idx="481">
                  <c:v>0.19952024800818804</c:v>
                </c:pt>
                <c:pt idx="482">
                  <c:v>0.20176731122104713</c:v>
                </c:pt>
                <c:pt idx="483">
                  <c:v>0.21353534676787236</c:v>
                </c:pt>
                <c:pt idx="484">
                  <c:v>0.21925516299359452</c:v>
                </c:pt>
                <c:pt idx="485">
                  <c:v>0.21845896676727275</c:v>
                </c:pt>
                <c:pt idx="486">
                  <c:v>0.21867747282673436</c:v>
                </c:pt>
                <c:pt idx="487">
                  <c:v>0.21796341059252403</c:v>
                </c:pt>
                <c:pt idx="488">
                  <c:v>0.21867727831752659</c:v>
                </c:pt>
                <c:pt idx="489">
                  <c:v>0.22124974744006587</c:v>
                </c:pt>
                <c:pt idx="490">
                  <c:v>0.22096183730089958</c:v>
                </c:pt>
                <c:pt idx="491">
                  <c:v>0.22093937777819275</c:v>
                </c:pt>
                <c:pt idx="492">
                  <c:v>0.21618812045865077</c:v>
                </c:pt>
                <c:pt idx="493">
                  <c:v>0.20569379286687112</c:v>
                </c:pt>
                <c:pt idx="494">
                  <c:v>0.20705126494831694</c:v>
                </c:pt>
                <c:pt idx="495">
                  <c:v>0.21074544527057046</c:v>
                </c:pt>
                <c:pt idx="496">
                  <c:v>0.21074955022377798</c:v>
                </c:pt>
                <c:pt idx="497">
                  <c:v>0.21218956371545197</c:v>
                </c:pt>
                <c:pt idx="498">
                  <c:v>0.21076718951074191</c:v>
                </c:pt>
                <c:pt idx="499">
                  <c:v>0.21243560979908194</c:v>
                </c:pt>
                <c:pt idx="500">
                  <c:v>0.21240647309385327</c:v>
                </c:pt>
                <c:pt idx="501">
                  <c:v>0.21348463286093305</c:v>
                </c:pt>
                <c:pt idx="502">
                  <c:v>0.21408210598821881</c:v>
                </c:pt>
                <c:pt idx="503">
                  <c:v>0.21612473190708803</c:v>
                </c:pt>
                <c:pt idx="504">
                  <c:v>0.21538745903817008</c:v>
                </c:pt>
                <c:pt idx="505">
                  <c:v>0.2148714936975924</c:v>
                </c:pt>
                <c:pt idx="506">
                  <c:v>0.21488447868173316</c:v>
                </c:pt>
                <c:pt idx="507">
                  <c:v>0.21474048405426269</c:v>
                </c:pt>
                <c:pt idx="508">
                  <c:v>0.21289099017540336</c:v>
                </c:pt>
                <c:pt idx="509">
                  <c:v>0.21259311617350976</c:v>
                </c:pt>
                <c:pt idx="510">
                  <c:v>0.20829930927561047</c:v>
                </c:pt>
                <c:pt idx="511">
                  <c:v>0.20975721728583913</c:v>
                </c:pt>
                <c:pt idx="512">
                  <c:v>0.20850477269684209</c:v>
                </c:pt>
                <c:pt idx="513">
                  <c:v>0.20859813808885441</c:v>
                </c:pt>
                <c:pt idx="514">
                  <c:v>0.2145264026438129</c:v>
                </c:pt>
                <c:pt idx="515">
                  <c:v>0.21411810660955374</c:v>
                </c:pt>
                <c:pt idx="516">
                  <c:v>0.21423958573930008</c:v>
                </c:pt>
                <c:pt idx="517">
                  <c:v>0.20457659464239381</c:v>
                </c:pt>
                <c:pt idx="518">
                  <c:v>0.20454818526393084</c:v>
                </c:pt>
                <c:pt idx="519">
                  <c:v>0.20811477072617907</c:v>
                </c:pt>
                <c:pt idx="520">
                  <c:v>0.2142695620451073</c:v>
                </c:pt>
                <c:pt idx="521">
                  <c:v>0.2111667765053904</c:v>
                </c:pt>
                <c:pt idx="522">
                  <c:v>0.21126412700308689</c:v>
                </c:pt>
                <c:pt idx="523">
                  <c:v>0.20645330262974981</c:v>
                </c:pt>
                <c:pt idx="524">
                  <c:v>0.20798741994952358</c:v>
                </c:pt>
                <c:pt idx="525">
                  <c:v>0.20943515756046036</c:v>
                </c:pt>
                <c:pt idx="526">
                  <c:v>0.20816756644816428</c:v>
                </c:pt>
                <c:pt idx="527">
                  <c:v>0.20772554446452932</c:v>
                </c:pt>
                <c:pt idx="528">
                  <c:v>0.20777968339370853</c:v>
                </c:pt>
                <c:pt idx="529">
                  <c:v>0.20689260064583231</c:v>
                </c:pt>
                <c:pt idx="530">
                  <c:v>0.20661214421013099</c:v>
                </c:pt>
                <c:pt idx="531">
                  <c:v>0.20832495895636721</c:v>
                </c:pt>
                <c:pt idx="532">
                  <c:v>0.2096957653694401</c:v>
                </c:pt>
                <c:pt idx="533">
                  <c:v>0.20707959072755852</c:v>
                </c:pt>
                <c:pt idx="534">
                  <c:v>0.20616977030480366</c:v>
                </c:pt>
                <c:pt idx="535">
                  <c:v>0.20803608458985687</c:v>
                </c:pt>
                <c:pt idx="536">
                  <c:v>0.20755086039112725</c:v>
                </c:pt>
                <c:pt idx="537">
                  <c:v>0.20062278642259632</c:v>
                </c:pt>
                <c:pt idx="538">
                  <c:v>0.20112426696982236</c:v>
                </c:pt>
                <c:pt idx="539">
                  <c:v>0.20014462478587128</c:v>
                </c:pt>
                <c:pt idx="540">
                  <c:v>0.20319143076586743</c:v>
                </c:pt>
                <c:pt idx="541">
                  <c:v>0.20366994705485225</c:v>
                </c:pt>
                <c:pt idx="542">
                  <c:v>0.20563343151347069</c:v>
                </c:pt>
                <c:pt idx="543">
                  <c:v>0.20544691088861755</c:v>
                </c:pt>
                <c:pt idx="544">
                  <c:v>0.20668922115047897</c:v>
                </c:pt>
                <c:pt idx="545">
                  <c:v>0.20516217369912368</c:v>
                </c:pt>
                <c:pt idx="546">
                  <c:v>0.195478689171382</c:v>
                </c:pt>
                <c:pt idx="547">
                  <c:v>0.19545541391051902</c:v>
                </c:pt>
                <c:pt idx="548">
                  <c:v>0.19285913044242822</c:v>
                </c:pt>
                <c:pt idx="549">
                  <c:v>0.17960984295324306</c:v>
                </c:pt>
                <c:pt idx="550">
                  <c:v>0.17428818499568266</c:v>
                </c:pt>
                <c:pt idx="551">
                  <c:v>0.17552626294659252</c:v>
                </c:pt>
                <c:pt idx="552">
                  <c:v>0.17531172366546344</c:v>
                </c:pt>
                <c:pt idx="553">
                  <c:v>0.17464880771500976</c:v>
                </c:pt>
                <c:pt idx="554">
                  <c:v>0.17457608174162126</c:v>
                </c:pt>
                <c:pt idx="555">
                  <c:v>0.17181520503781469</c:v>
                </c:pt>
                <c:pt idx="556">
                  <c:v>0.17314940588004143</c:v>
                </c:pt>
                <c:pt idx="557">
                  <c:v>0.17316636518677192</c:v>
                </c:pt>
                <c:pt idx="558">
                  <c:v>0.17154638410407025</c:v>
                </c:pt>
                <c:pt idx="559">
                  <c:v>0.17129773425847664</c:v>
                </c:pt>
                <c:pt idx="560">
                  <c:v>0.16966314905137925</c:v>
                </c:pt>
                <c:pt idx="561">
                  <c:v>0.16656244511630472</c:v>
                </c:pt>
                <c:pt idx="562">
                  <c:v>0.1666689365631904</c:v>
                </c:pt>
                <c:pt idx="563">
                  <c:v>0.16524296920882373</c:v>
                </c:pt>
                <c:pt idx="564">
                  <c:v>0.16343236300559369</c:v>
                </c:pt>
                <c:pt idx="565">
                  <c:v>0.16448115578120859</c:v>
                </c:pt>
                <c:pt idx="566">
                  <c:v>0.16446537447266865</c:v>
                </c:pt>
                <c:pt idx="567">
                  <c:v>0.16285335188885691</c:v>
                </c:pt>
                <c:pt idx="568">
                  <c:v>0.16208972267406738</c:v>
                </c:pt>
                <c:pt idx="569">
                  <c:v>0.1611898282808247</c:v>
                </c:pt>
                <c:pt idx="570">
                  <c:v>0.16103946783877582</c:v>
                </c:pt>
                <c:pt idx="571">
                  <c:v>0.16123919688248858</c:v>
                </c:pt>
                <c:pt idx="572">
                  <c:v>0.16900210176462171</c:v>
                </c:pt>
                <c:pt idx="573">
                  <c:v>0.17238761638027172</c:v>
                </c:pt>
                <c:pt idx="574">
                  <c:v>0.17248860065197819</c:v>
                </c:pt>
                <c:pt idx="575">
                  <c:v>0.1724949413416447</c:v>
                </c:pt>
                <c:pt idx="576">
                  <c:v>0.17185969031823778</c:v>
                </c:pt>
                <c:pt idx="577">
                  <c:v>0.17538486216237031</c:v>
                </c:pt>
                <c:pt idx="578">
                  <c:v>0.17608062161176696</c:v>
                </c:pt>
                <c:pt idx="579">
                  <c:v>0.18546810114875883</c:v>
                </c:pt>
                <c:pt idx="580">
                  <c:v>0.17907128167047465</c:v>
                </c:pt>
                <c:pt idx="581">
                  <c:v>0.17941571476677134</c:v>
                </c:pt>
                <c:pt idx="582">
                  <c:v>0.17921359113392987</c:v>
                </c:pt>
                <c:pt idx="583">
                  <c:v>0.17554345559943879</c:v>
                </c:pt>
                <c:pt idx="584">
                  <c:v>0.17909079645039899</c:v>
                </c:pt>
                <c:pt idx="585">
                  <c:v>0.17666511889152833</c:v>
                </c:pt>
                <c:pt idx="586">
                  <c:v>0.17540463249826863</c:v>
                </c:pt>
                <c:pt idx="587">
                  <c:v>0.17724015530879134</c:v>
                </c:pt>
                <c:pt idx="588">
                  <c:v>0.17767841975711043</c:v>
                </c:pt>
                <c:pt idx="589">
                  <c:v>0.17835248890134847</c:v>
                </c:pt>
                <c:pt idx="590">
                  <c:v>0.18227587283585758</c:v>
                </c:pt>
                <c:pt idx="591">
                  <c:v>0.18011172412656423</c:v>
                </c:pt>
                <c:pt idx="592">
                  <c:v>0.18045270459008772</c:v>
                </c:pt>
                <c:pt idx="593">
                  <c:v>0.18070263867172864</c:v>
                </c:pt>
                <c:pt idx="594">
                  <c:v>0.18271472529270016</c:v>
                </c:pt>
                <c:pt idx="595">
                  <c:v>0.18364973738950804</c:v>
                </c:pt>
                <c:pt idx="596">
                  <c:v>0.18392633326695315</c:v>
                </c:pt>
                <c:pt idx="597">
                  <c:v>0.18152682856469599</c:v>
                </c:pt>
                <c:pt idx="598">
                  <c:v>0.18019437832303356</c:v>
                </c:pt>
                <c:pt idx="599">
                  <c:v>0.17998551597972295</c:v>
                </c:pt>
                <c:pt idx="600">
                  <c:v>0.18042581846453332</c:v>
                </c:pt>
                <c:pt idx="601">
                  <c:v>0.17913569696611931</c:v>
                </c:pt>
                <c:pt idx="602">
                  <c:v>0.17858174724782108</c:v>
                </c:pt>
                <c:pt idx="603">
                  <c:v>0.17914168602822361</c:v>
                </c:pt>
                <c:pt idx="604">
                  <c:v>0.1784198076555279</c:v>
                </c:pt>
                <c:pt idx="605">
                  <c:v>0.17820831520680161</c:v>
                </c:pt>
                <c:pt idx="606">
                  <c:v>0.17512438009332981</c:v>
                </c:pt>
                <c:pt idx="607">
                  <c:v>0.17444683388194857</c:v>
                </c:pt>
                <c:pt idx="608">
                  <c:v>0.17210634947988637</c:v>
                </c:pt>
                <c:pt idx="609">
                  <c:v>0.17243545241800726</c:v>
                </c:pt>
                <c:pt idx="610">
                  <c:v>0.16860896931412775</c:v>
                </c:pt>
                <c:pt idx="611">
                  <c:v>0.16840958707676895</c:v>
                </c:pt>
                <c:pt idx="612">
                  <c:v>0.16857591790048548</c:v>
                </c:pt>
                <c:pt idx="613">
                  <c:v>0.16912219072032897</c:v>
                </c:pt>
                <c:pt idx="614">
                  <c:v>0.17842951534257148</c:v>
                </c:pt>
                <c:pt idx="615">
                  <c:v>0.17808494778092815</c:v>
                </c:pt>
                <c:pt idx="616">
                  <c:v>0.17702074581744165</c:v>
                </c:pt>
                <c:pt idx="617">
                  <c:v>0.17830459718508287</c:v>
                </c:pt>
                <c:pt idx="618">
                  <c:v>0.17836802302048096</c:v>
                </c:pt>
                <c:pt idx="619">
                  <c:v>0.17997739840380989</c:v>
                </c:pt>
                <c:pt idx="620">
                  <c:v>0.1786314726456476</c:v>
                </c:pt>
                <c:pt idx="621">
                  <c:v>0.18252501865933252</c:v>
                </c:pt>
                <c:pt idx="622">
                  <c:v>0.18128059868475538</c:v>
                </c:pt>
                <c:pt idx="623">
                  <c:v>0.18129597400372532</c:v>
                </c:pt>
                <c:pt idx="624">
                  <c:v>0.18208748804685382</c:v>
                </c:pt>
                <c:pt idx="625">
                  <c:v>0.18226352511662622</c:v>
                </c:pt>
                <c:pt idx="626">
                  <c:v>0.1816557139574686</c:v>
                </c:pt>
                <c:pt idx="627">
                  <c:v>0.1815943280558604</c:v>
                </c:pt>
                <c:pt idx="628">
                  <c:v>0.18298968080671313</c:v>
                </c:pt>
                <c:pt idx="629">
                  <c:v>0.18290817715865015</c:v>
                </c:pt>
                <c:pt idx="630">
                  <c:v>0.18312632819268262</c:v>
                </c:pt>
                <c:pt idx="631">
                  <c:v>0.18095521889552091</c:v>
                </c:pt>
                <c:pt idx="632">
                  <c:v>0.18144627307595679</c:v>
                </c:pt>
                <c:pt idx="633">
                  <c:v>0.18155774344401415</c:v>
                </c:pt>
                <c:pt idx="634">
                  <c:v>0.1817114047207436</c:v>
                </c:pt>
                <c:pt idx="635">
                  <c:v>0.18172823439642927</c:v>
                </c:pt>
                <c:pt idx="636">
                  <c:v>0.18238430675957784</c:v>
                </c:pt>
                <c:pt idx="637">
                  <c:v>0.18226110632529099</c:v>
                </c:pt>
                <c:pt idx="638">
                  <c:v>0.17499850585399021</c:v>
                </c:pt>
                <c:pt idx="639">
                  <c:v>0.17084040449824145</c:v>
                </c:pt>
                <c:pt idx="640">
                  <c:v>0.17178444977949731</c:v>
                </c:pt>
                <c:pt idx="641">
                  <c:v>0.17397266443564186</c:v>
                </c:pt>
                <c:pt idx="642">
                  <c:v>0.17419481940839965</c:v>
                </c:pt>
                <c:pt idx="643">
                  <c:v>0.17159435617602953</c:v>
                </c:pt>
                <c:pt idx="644">
                  <c:v>0.17057067356745231</c:v>
                </c:pt>
                <c:pt idx="645">
                  <c:v>0.16042032757390992</c:v>
                </c:pt>
                <c:pt idx="646">
                  <c:v>0.15849702935096033</c:v>
                </c:pt>
                <c:pt idx="647">
                  <c:v>0.15872748445349621</c:v>
                </c:pt>
                <c:pt idx="648">
                  <c:v>0.16182290218740789</c:v>
                </c:pt>
                <c:pt idx="649">
                  <c:v>0.16277789458631073</c:v>
                </c:pt>
                <c:pt idx="650">
                  <c:v>0.15879543485289896</c:v>
                </c:pt>
                <c:pt idx="651">
                  <c:v>0.15905711121507585</c:v>
                </c:pt>
                <c:pt idx="652">
                  <c:v>0.15181523864281979</c:v>
                </c:pt>
                <c:pt idx="653">
                  <c:v>0.14938844899364723</c:v>
                </c:pt>
                <c:pt idx="654">
                  <c:v>0.14881918603537148</c:v>
                </c:pt>
                <c:pt idx="655">
                  <c:v>0.14850275956735765</c:v>
                </c:pt>
                <c:pt idx="656">
                  <c:v>0.14203178571005418</c:v>
                </c:pt>
                <c:pt idx="657">
                  <c:v>0.14322523319588826</c:v>
                </c:pt>
                <c:pt idx="658">
                  <c:v>0.14269961607601608</c:v>
                </c:pt>
                <c:pt idx="659">
                  <c:v>0.14119907938920712</c:v>
                </c:pt>
                <c:pt idx="660">
                  <c:v>0.13875927712425731</c:v>
                </c:pt>
                <c:pt idx="661">
                  <c:v>0.13788199177482155</c:v>
                </c:pt>
                <c:pt idx="662">
                  <c:v>0.13748163666663293</c:v>
                </c:pt>
                <c:pt idx="663">
                  <c:v>0.13881681070004021</c:v>
                </c:pt>
                <c:pt idx="664">
                  <c:v>0.13875996676346891</c:v>
                </c:pt>
                <c:pt idx="665">
                  <c:v>0.13937999036889737</c:v>
                </c:pt>
                <c:pt idx="666">
                  <c:v>0.13893432398176522</c:v>
                </c:pt>
                <c:pt idx="667">
                  <c:v>0.14022024982967321</c:v>
                </c:pt>
                <c:pt idx="668">
                  <c:v>0.14063890867011344</c:v>
                </c:pt>
                <c:pt idx="669">
                  <c:v>0.1399145892200627</c:v>
                </c:pt>
                <c:pt idx="670">
                  <c:v>0.14016625939942548</c:v>
                </c:pt>
                <c:pt idx="671">
                  <c:v>0.14131539814884561</c:v>
                </c:pt>
                <c:pt idx="672">
                  <c:v>0.14195013188589659</c:v>
                </c:pt>
                <c:pt idx="673">
                  <c:v>0.14237101230879856</c:v>
                </c:pt>
                <c:pt idx="674">
                  <c:v>0.14691772020032737</c:v>
                </c:pt>
                <c:pt idx="675">
                  <c:v>0.14783266216424876</c:v>
                </c:pt>
                <c:pt idx="676">
                  <c:v>0.14831743525384242</c:v>
                </c:pt>
                <c:pt idx="677">
                  <c:v>0.14827556417510035</c:v>
                </c:pt>
                <c:pt idx="678">
                  <c:v>0.14832543608273435</c:v>
                </c:pt>
                <c:pt idx="679">
                  <c:v>0.14767655536786098</c:v>
                </c:pt>
                <c:pt idx="680">
                  <c:v>0.13521328380041267</c:v>
                </c:pt>
                <c:pt idx="681">
                  <c:v>0.1377119695651037</c:v>
                </c:pt>
                <c:pt idx="682">
                  <c:v>0.13682011574158454</c:v>
                </c:pt>
                <c:pt idx="683">
                  <c:v>0.13251236518831508</c:v>
                </c:pt>
                <c:pt idx="684">
                  <c:v>0.13153977277442211</c:v>
                </c:pt>
                <c:pt idx="685">
                  <c:v>0.13238084695925481</c:v>
                </c:pt>
                <c:pt idx="686">
                  <c:v>0.13224242295234678</c:v>
                </c:pt>
                <c:pt idx="687">
                  <c:v>0.13218512108620192</c:v>
                </c:pt>
                <c:pt idx="688">
                  <c:v>0.13345571867718112</c:v>
                </c:pt>
                <c:pt idx="689">
                  <c:v>0.13427615831345491</c:v>
                </c:pt>
                <c:pt idx="690">
                  <c:v>0.13547916185412889</c:v>
                </c:pt>
                <c:pt idx="691">
                  <c:v>0.15092467480887017</c:v>
                </c:pt>
                <c:pt idx="692">
                  <c:v>0.15388117501468296</c:v>
                </c:pt>
                <c:pt idx="693">
                  <c:v>0.15389082372001769</c:v>
                </c:pt>
                <c:pt idx="694">
                  <c:v>0.15221946352044258</c:v>
                </c:pt>
                <c:pt idx="695">
                  <c:v>0.15552196456281367</c:v>
                </c:pt>
                <c:pt idx="696">
                  <c:v>0.15559233014916832</c:v>
                </c:pt>
                <c:pt idx="697">
                  <c:v>0.15611606709912199</c:v>
                </c:pt>
                <c:pt idx="698">
                  <c:v>0.15569985391207386</c:v>
                </c:pt>
                <c:pt idx="699">
                  <c:v>0.15595955790100172</c:v>
                </c:pt>
                <c:pt idx="700">
                  <c:v>0.15750722614394527</c:v>
                </c:pt>
                <c:pt idx="701">
                  <c:v>0.15739223473413849</c:v>
                </c:pt>
                <c:pt idx="702">
                  <c:v>0.16343381248843913</c:v>
                </c:pt>
                <c:pt idx="703">
                  <c:v>0.16456505603382218</c:v>
                </c:pt>
                <c:pt idx="704">
                  <c:v>0.16559614243219101</c:v>
                </c:pt>
                <c:pt idx="705">
                  <c:v>0.16720985422784299</c:v>
                </c:pt>
                <c:pt idx="706">
                  <c:v>0.1665179240827431</c:v>
                </c:pt>
                <c:pt idx="707">
                  <c:v>0.16260704876415819</c:v>
                </c:pt>
                <c:pt idx="708">
                  <c:v>0.16415248757969589</c:v>
                </c:pt>
                <c:pt idx="709">
                  <c:v>0.16540430276215082</c:v>
                </c:pt>
                <c:pt idx="710">
                  <c:v>0.16534966271734833</c:v>
                </c:pt>
                <c:pt idx="711">
                  <c:v>0.24756483391901637</c:v>
                </c:pt>
                <c:pt idx="712">
                  <c:v>0.24861888122517503</c:v>
                </c:pt>
                <c:pt idx="713">
                  <c:v>0.2524653733075688</c:v>
                </c:pt>
                <c:pt idx="714">
                  <c:v>0.25088093715387649</c:v>
                </c:pt>
                <c:pt idx="715">
                  <c:v>0.25189123842589056</c:v>
                </c:pt>
                <c:pt idx="716">
                  <c:v>0.26750850668767667</c:v>
                </c:pt>
                <c:pt idx="717">
                  <c:v>0.2780268319028793</c:v>
                </c:pt>
                <c:pt idx="718">
                  <c:v>0.36283314615667428</c:v>
                </c:pt>
                <c:pt idx="719">
                  <c:v>0.39029746138152183</c:v>
                </c:pt>
                <c:pt idx="720">
                  <c:v>0.41598694284120363</c:v>
                </c:pt>
                <c:pt idx="721">
                  <c:v>0.50094993255778064</c:v>
                </c:pt>
                <c:pt idx="722">
                  <c:v>0.57417163092610179</c:v>
                </c:pt>
                <c:pt idx="723">
                  <c:v>0.63068692561502182</c:v>
                </c:pt>
                <c:pt idx="724">
                  <c:v>0.63921608094223903</c:v>
                </c:pt>
                <c:pt idx="725">
                  <c:v>0.66672521130122053</c:v>
                </c:pt>
                <c:pt idx="726">
                  <c:v>0.66889646885497156</c:v>
                </c:pt>
                <c:pt idx="727">
                  <c:v>0.66926461538129156</c:v>
                </c:pt>
                <c:pt idx="728">
                  <c:v>0.67478127530896925</c:v>
                </c:pt>
                <c:pt idx="729">
                  <c:v>0.70367565368163143</c:v>
                </c:pt>
                <c:pt idx="730">
                  <c:v>0.72086994408805183</c:v>
                </c:pt>
                <c:pt idx="731">
                  <c:v>0.72541252526907019</c:v>
                </c:pt>
                <c:pt idx="732">
                  <c:v>0.73167691686871472</c:v>
                </c:pt>
                <c:pt idx="733">
                  <c:v>0.73183197543274059</c:v>
                </c:pt>
                <c:pt idx="734">
                  <c:v>0.73209083315561962</c:v>
                </c:pt>
                <c:pt idx="735">
                  <c:v>0.73327510797726203</c:v>
                </c:pt>
                <c:pt idx="736">
                  <c:v>0.73439292403606626</c:v>
                </c:pt>
                <c:pt idx="737">
                  <c:v>0.73607836928407699</c:v>
                </c:pt>
                <c:pt idx="738">
                  <c:v>0.74920203456644074</c:v>
                </c:pt>
                <c:pt idx="739">
                  <c:v>0.75254707025956225</c:v>
                </c:pt>
                <c:pt idx="740">
                  <c:v>0.75368436625762369</c:v>
                </c:pt>
                <c:pt idx="741">
                  <c:v>0.75379281905835838</c:v>
                </c:pt>
                <c:pt idx="742">
                  <c:v>0.75477490962254901</c:v>
                </c:pt>
                <c:pt idx="743">
                  <c:v>0.75561011390015775</c:v>
                </c:pt>
                <c:pt idx="744">
                  <c:v>0.7558106524956979</c:v>
                </c:pt>
                <c:pt idx="745">
                  <c:v>0.75596593431294079</c:v>
                </c:pt>
                <c:pt idx="746">
                  <c:v>0.75695893259939484</c:v>
                </c:pt>
                <c:pt idx="747">
                  <c:v>0.7559521978246635</c:v>
                </c:pt>
                <c:pt idx="748">
                  <c:v>0.75757304341088294</c:v>
                </c:pt>
                <c:pt idx="749">
                  <c:v>0.75765018851107235</c:v>
                </c:pt>
                <c:pt idx="750">
                  <c:v>0.76366086698148206</c:v>
                </c:pt>
                <c:pt idx="751">
                  <c:v>0.76741316032898121</c:v>
                </c:pt>
                <c:pt idx="752">
                  <c:v>0.77207045739189695</c:v>
                </c:pt>
                <c:pt idx="753">
                  <c:v>0.77357332879904039</c:v>
                </c:pt>
                <c:pt idx="754">
                  <c:v>0.77484848685735852</c:v>
                </c:pt>
                <c:pt idx="755">
                  <c:v>0.77492071525196826</c:v>
                </c:pt>
                <c:pt idx="756">
                  <c:v>0.77524905111516296</c:v>
                </c:pt>
                <c:pt idx="757">
                  <c:v>0.77327371840395098</c:v>
                </c:pt>
                <c:pt idx="758">
                  <c:v>0.77220701705642669</c:v>
                </c:pt>
                <c:pt idx="759">
                  <c:v>0.77467446706141185</c:v>
                </c:pt>
                <c:pt idx="760">
                  <c:v>0.77487028724219709</c:v>
                </c:pt>
                <c:pt idx="761">
                  <c:v>0.77485943288117687</c:v>
                </c:pt>
                <c:pt idx="762">
                  <c:v>0.77451915382795433</c:v>
                </c:pt>
                <c:pt idx="763">
                  <c:v>0.77515985476183258</c:v>
                </c:pt>
                <c:pt idx="764">
                  <c:v>0.77543351795653992</c:v>
                </c:pt>
                <c:pt idx="765">
                  <c:v>0.7818786058126046</c:v>
                </c:pt>
                <c:pt idx="766">
                  <c:v>0.78171494299568023</c:v>
                </c:pt>
                <c:pt idx="767">
                  <c:v>0.78189678966558473</c:v>
                </c:pt>
                <c:pt idx="768">
                  <c:v>0.78139199865115405</c:v>
                </c:pt>
                <c:pt idx="769">
                  <c:v>0.78092816949052291</c:v>
                </c:pt>
                <c:pt idx="770">
                  <c:v>0.78605467107128923</c:v>
                </c:pt>
                <c:pt idx="771">
                  <c:v>0.7859067961149433</c:v>
                </c:pt>
                <c:pt idx="772">
                  <c:v>0.78808731793806885</c:v>
                </c:pt>
                <c:pt idx="773">
                  <c:v>0.78825986810014692</c:v>
                </c:pt>
                <c:pt idx="774">
                  <c:v>0.78777092681158978</c:v>
                </c:pt>
                <c:pt idx="775">
                  <c:v>0.78799631134836223</c:v>
                </c:pt>
                <c:pt idx="776">
                  <c:v>0.79006056034446714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EB-4490-9921-3FA0253FE725}"/>
            </c:ext>
          </c:extLst>
        </c:ser>
        <c:ser>
          <c:idx val="1"/>
          <c:order val="1"/>
          <c:tx>
            <c:strRef>
              <c:f>Rolling_Volatilidade!$E$1:$E$11</c:f>
              <c:strCache>
                <c:ptCount val="11"/>
                <c:pt idx="0">
                  <c:v>Vol Amostra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[0]!Data</c:f>
              <c:numCache>
                <c:formatCode>m/d/yyyy</c:formatCode>
                <c:ptCount val="777"/>
                <c:pt idx="0">
                  <c:v>42832</c:v>
                </c:pt>
                <c:pt idx="1">
                  <c:v>42835</c:v>
                </c:pt>
                <c:pt idx="2">
                  <c:v>42836</c:v>
                </c:pt>
                <c:pt idx="3">
                  <c:v>42837</c:v>
                </c:pt>
                <c:pt idx="4">
                  <c:v>42838</c:v>
                </c:pt>
                <c:pt idx="5">
                  <c:v>42842</c:v>
                </c:pt>
                <c:pt idx="6">
                  <c:v>42843</c:v>
                </c:pt>
                <c:pt idx="7">
                  <c:v>42844</c:v>
                </c:pt>
                <c:pt idx="8">
                  <c:v>42845</c:v>
                </c:pt>
                <c:pt idx="9">
                  <c:v>42849</c:v>
                </c:pt>
                <c:pt idx="10">
                  <c:v>42850</c:v>
                </c:pt>
                <c:pt idx="11">
                  <c:v>42851</c:v>
                </c:pt>
                <c:pt idx="12">
                  <c:v>42852</c:v>
                </c:pt>
                <c:pt idx="13">
                  <c:v>42853</c:v>
                </c:pt>
                <c:pt idx="14">
                  <c:v>42857</c:v>
                </c:pt>
                <c:pt idx="15">
                  <c:v>42858</c:v>
                </c:pt>
                <c:pt idx="16">
                  <c:v>42859</c:v>
                </c:pt>
                <c:pt idx="17">
                  <c:v>42860</c:v>
                </c:pt>
                <c:pt idx="18">
                  <c:v>42863</c:v>
                </c:pt>
                <c:pt idx="19">
                  <c:v>42864</c:v>
                </c:pt>
                <c:pt idx="20">
                  <c:v>42865</c:v>
                </c:pt>
                <c:pt idx="21">
                  <c:v>42866</c:v>
                </c:pt>
                <c:pt idx="22">
                  <c:v>42867</c:v>
                </c:pt>
                <c:pt idx="23">
                  <c:v>42870</c:v>
                </c:pt>
                <c:pt idx="24">
                  <c:v>42871</c:v>
                </c:pt>
                <c:pt idx="25">
                  <c:v>42872</c:v>
                </c:pt>
                <c:pt idx="26">
                  <c:v>42873</c:v>
                </c:pt>
                <c:pt idx="27">
                  <c:v>42874</c:v>
                </c:pt>
                <c:pt idx="28">
                  <c:v>42877</c:v>
                </c:pt>
                <c:pt idx="29">
                  <c:v>42878</c:v>
                </c:pt>
                <c:pt idx="30">
                  <c:v>42879</c:v>
                </c:pt>
                <c:pt idx="31">
                  <c:v>42880</c:v>
                </c:pt>
                <c:pt idx="32">
                  <c:v>42881</c:v>
                </c:pt>
                <c:pt idx="33">
                  <c:v>42884</c:v>
                </c:pt>
                <c:pt idx="34">
                  <c:v>42885</c:v>
                </c:pt>
                <c:pt idx="35">
                  <c:v>42886</c:v>
                </c:pt>
                <c:pt idx="36">
                  <c:v>42887</c:v>
                </c:pt>
                <c:pt idx="37">
                  <c:v>42888</c:v>
                </c:pt>
                <c:pt idx="38">
                  <c:v>42891</c:v>
                </c:pt>
                <c:pt idx="39">
                  <c:v>42892</c:v>
                </c:pt>
                <c:pt idx="40">
                  <c:v>42893</c:v>
                </c:pt>
                <c:pt idx="41">
                  <c:v>42894</c:v>
                </c:pt>
                <c:pt idx="42">
                  <c:v>42895</c:v>
                </c:pt>
                <c:pt idx="43">
                  <c:v>42898</c:v>
                </c:pt>
                <c:pt idx="44">
                  <c:v>42899</c:v>
                </c:pt>
                <c:pt idx="45">
                  <c:v>42900</c:v>
                </c:pt>
                <c:pt idx="46">
                  <c:v>42902</c:v>
                </c:pt>
                <c:pt idx="47">
                  <c:v>42905</c:v>
                </c:pt>
                <c:pt idx="48">
                  <c:v>42906</c:v>
                </c:pt>
                <c:pt idx="49">
                  <c:v>42907</c:v>
                </c:pt>
                <c:pt idx="50">
                  <c:v>42908</c:v>
                </c:pt>
                <c:pt idx="51">
                  <c:v>42909</c:v>
                </c:pt>
                <c:pt idx="52">
                  <c:v>42912</c:v>
                </c:pt>
                <c:pt idx="53">
                  <c:v>42913</c:v>
                </c:pt>
                <c:pt idx="54">
                  <c:v>42914</c:v>
                </c:pt>
                <c:pt idx="55">
                  <c:v>42915</c:v>
                </c:pt>
                <c:pt idx="56">
                  <c:v>42916</c:v>
                </c:pt>
                <c:pt idx="57">
                  <c:v>42919</c:v>
                </c:pt>
                <c:pt idx="58">
                  <c:v>42920</c:v>
                </c:pt>
                <c:pt idx="59">
                  <c:v>42921</c:v>
                </c:pt>
                <c:pt idx="60">
                  <c:v>42922</c:v>
                </c:pt>
                <c:pt idx="61">
                  <c:v>42923</c:v>
                </c:pt>
                <c:pt idx="62">
                  <c:v>42926</c:v>
                </c:pt>
                <c:pt idx="63">
                  <c:v>42927</c:v>
                </c:pt>
                <c:pt idx="64">
                  <c:v>42928</c:v>
                </c:pt>
                <c:pt idx="65">
                  <c:v>42929</c:v>
                </c:pt>
                <c:pt idx="66">
                  <c:v>42930</c:v>
                </c:pt>
                <c:pt idx="67">
                  <c:v>42933</c:v>
                </c:pt>
                <c:pt idx="68">
                  <c:v>42934</c:v>
                </c:pt>
                <c:pt idx="69">
                  <c:v>42935</c:v>
                </c:pt>
                <c:pt idx="70">
                  <c:v>42936</c:v>
                </c:pt>
                <c:pt idx="71">
                  <c:v>42937</c:v>
                </c:pt>
                <c:pt idx="72">
                  <c:v>42940</c:v>
                </c:pt>
                <c:pt idx="73">
                  <c:v>42941</c:v>
                </c:pt>
                <c:pt idx="74">
                  <c:v>42942</c:v>
                </c:pt>
                <c:pt idx="75">
                  <c:v>42943</c:v>
                </c:pt>
                <c:pt idx="76">
                  <c:v>42944</c:v>
                </c:pt>
                <c:pt idx="77">
                  <c:v>42947</c:v>
                </c:pt>
                <c:pt idx="78">
                  <c:v>42948</c:v>
                </c:pt>
                <c:pt idx="79">
                  <c:v>42949</c:v>
                </c:pt>
                <c:pt idx="80">
                  <c:v>42950</c:v>
                </c:pt>
                <c:pt idx="81">
                  <c:v>42951</c:v>
                </c:pt>
                <c:pt idx="82">
                  <c:v>42954</c:v>
                </c:pt>
                <c:pt idx="83">
                  <c:v>42955</c:v>
                </c:pt>
                <c:pt idx="84">
                  <c:v>42956</c:v>
                </c:pt>
                <c:pt idx="85">
                  <c:v>42957</c:v>
                </c:pt>
                <c:pt idx="86">
                  <c:v>42958</c:v>
                </c:pt>
                <c:pt idx="87">
                  <c:v>42961</c:v>
                </c:pt>
                <c:pt idx="88">
                  <c:v>42962</c:v>
                </c:pt>
                <c:pt idx="89">
                  <c:v>42963</c:v>
                </c:pt>
                <c:pt idx="90">
                  <c:v>42964</c:v>
                </c:pt>
                <c:pt idx="91">
                  <c:v>42965</c:v>
                </c:pt>
                <c:pt idx="92">
                  <c:v>42968</c:v>
                </c:pt>
                <c:pt idx="93">
                  <c:v>42969</c:v>
                </c:pt>
                <c:pt idx="94">
                  <c:v>42970</c:v>
                </c:pt>
                <c:pt idx="95">
                  <c:v>42971</c:v>
                </c:pt>
                <c:pt idx="96">
                  <c:v>42972</c:v>
                </c:pt>
                <c:pt idx="97">
                  <c:v>42975</c:v>
                </c:pt>
                <c:pt idx="98">
                  <c:v>42976</c:v>
                </c:pt>
                <c:pt idx="99">
                  <c:v>42977</c:v>
                </c:pt>
                <c:pt idx="100">
                  <c:v>42978</c:v>
                </c:pt>
                <c:pt idx="101">
                  <c:v>42979</c:v>
                </c:pt>
                <c:pt idx="102">
                  <c:v>42982</c:v>
                </c:pt>
                <c:pt idx="103">
                  <c:v>42983</c:v>
                </c:pt>
                <c:pt idx="104">
                  <c:v>42984</c:v>
                </c:pt>
                <c:pt idx="105">
                  <c:v>42986</c:v>
                </c:pt>
                <c:pt idx="106">
                  <c:v>42989</c:v>
                </c:pt>
                <c:pt idx="107">
                  <c:v>42990</c:v>
                </c:pt>
                <c:pt idx="108">
                  <c:v>42991</c:v>
                </c:pt>
                <c:pt idx="109">
                  <c:v>42992</c:v>
                </c:pt>
                <c:pt idx="110">
                  <c:v>42993</c:v>
                </c:pt>
                <c:pt idx="111">
                  <c:v>42996</c:v>
                </c:pt>
                <c:pt idx="112">
                  <c:v>42997</c:v>
                </c:pt>
                <c:pt idx="113">
                  <c:v>42998</c:v>
                </c:pt>
                <c:pt idx="114">
                  <c:v>42999</c:v>
                </c:pt>
                <c:pt idx="115">
                  <c:v>43000</c:v>
                </c:pt>
                <c:pt idx="116">
                  <c:v>43003</c:v>
                </c:pt>
                <c:pt idx="117">
                  <c:v>43004</c:v>
                </c:pt>
                <c:pt idx="118">
                  <c:v>43005</c:v>
                </c:pt>
                <c:pt idx="119">
                  <c:v>43006</c:v>
                </c:pt>
                <c:pt idx="120">
                  <c:v>43007</c:v>
                </c:pt>
                <c:pt idx="121">
                  <c:v>43010</c:v>
                </c:pt>
                <c:pt idx="122">
                  <c:v>43011</c:v>
                </c:pt>
                <c:pt idx="123">
                  <c:v>43012</c:v>
                </c:pt>
                <c:pt idx="124">
                  <c:v>43013</c:v>
                </c:pt>
                <c:pt idx="125">
                  <c:v>43014</c:v>
                </c:pt>
                <c:pt idx="126">
                  <c:v>43017</c:v>
                </c:pt>
                <c:pt idx="127">
                  <c:v>43018</c:v>
                </c:pt>
                <c:pt idx="128">
                  <c:v>43019</c:v>
                </c:pt>
                <c:pt idx="129">
                  <c:v>43021</c:v>
                </c:pt>
                <c:pt idx="130">
                  <c:v>43024</c:v>
                </c:pt>
                <c:pt idx="131">
                  <c:v>43025</c:v>
                </c:pt>
                <c:pt idx="132">
                  <c:v>43026</c:v>
                </c:pt>
                <c:pt idx="133">
                  <c:v>43027</c:v>
                </c:pt>
                <c:pt idx="134">
                  <c:v>43028</c:v>
                </c:pt>
                <c:pt idx="135">
                  <c:v>43031</c:v>
                </c:pt>
                <c:pt idx="136">
                  <c:v>43032</c:v>
                </c:pt>
                <c:pt idx="137">
                  <c:v>43033</c:v>
                </c:pt>
                <c:pt idx="138">
                  <c:v>43034</c:v>
                </c:pt>
                <c:pt idx="139">
                  <c:v>43035</c:v>
                </c:pt>
                <c:pt idx="140">
                  <c:v>43038</c:v>
                </c:pt>
                <c:pt idx="141">
                  <c:v>43039</c:v>
                </c:pt>
                <c:pt idx="142">
                  <c:v>43040</c:v>
                </c:pt>
                <c:pt idx="143">
                  <c:v>43042</c:v>
                </c:pt>
                <c:pt idx="144">
                  <c:v>43045</c:v>
                </c:pt>
                <c:pt idx="145">
                  <c:v>43046</c:v>
                </c:pt>
                <c:pt idx="146">
                  <c:v>43047</c:v>
                </c:pt>
                <c:pt idx="147">
                  <c:v>43048</c:v>
                </c:pt>
                <c:pt idx="148">
                  <c:v>43049</c:v>
                </c:pt>
                <c:pt idx="149">
                  <c:v>43052</c:v>
                </c:pt>
                <c:pt idx="150">
                  <c:v>43053</c:v>
                </c:pt>
                <c:pt idx="151">
                  <c:v>43054</c:v>
                </c:pt>
                <c:pt idx="152">
                  <c:v>43055</c:v>
                </c:pt>
                <c:pt idx="153">
                  <c:v>43056</c:v>
                </c:pt>
                <c:pt idx="154">
                  <c:v>43060</c:v>
                </c:pt>
                <c:pt idx="155">
                  <c:v>43061</c:v>
                </c:pt>
                <c:pt idx="156">
                  <c:v>43062</c:v>
                </c:pt>
                <c:pt idx="157">
                  <c:v>43063</c:v>
                </c:pt>
                <c:pt idx="158">
                  <c:v>43066</c:v>
                </c:pt>
                <c:pt idx="159">
                  <c:v>43067</c:v>
                </c:pt>
                <c:pt idx="160">
                  <c:v>43068</c:v>
                </c:pt>
                <c:pt idx="161">
                  <c:v>43069</c:v>
                </c:pt>
                <c:pt idx="162">
                  <c:v>43070</c:v>
                </c:pt>
                <c:pt idx="163">
                  <c:v>43073</c:v>
                </c:pt>
                <c:pt idx="164">
                  <c:v>43074</c:v>
                </c:pt>
                <c:pt idx="165">
                  <c:v>43075</c:v>
                </c:pt>
                <c:pt idx="166">
                  <c:v>43076</c:v>
                </c:pt>
                <c:pt idx="167">
                  <c:v>43077</c:v>
                </c:pt>
                <c:pt idx="168">
                  <c:v>43080</c:v>
                </c:pt>
                <c:pt idx="169">
                  <c:v>43081</c:v>
                </c:pt>
                <c:pt idx="170">
                  <c:v>43082</c:v>
                </c:pt>
                <c:pt idx="171">
                  <c:v>43083</c:v>
                </c:pt>
                <c:pt idx="172">
                  <c:v>43084</c:v>
                </c:pt>
                <c:pt idx="173">
                  <c:v>43087</c:v>
                </c:pt>
                <c:pt idx="174">
                  <c:v>43088</c:v>
                </c:pt>
                <c:pt idx="175">
                  <c:v>43089</c:v>
                </c:pt>
                <c:pt idx="176">
                  <c:v>43090</c:v>
                </c:pt>
                <c:pt idx="177">
                  <c:v>43091</c:v>
                </c:pt>
                <c:pt idx="178">
                  <c:v>43095</c:v>
                </c:pt>
                <c:pt idx="179">
                  <c:v>43096</c:v>
                </c:pt>
                <c:pt idx="180">
                  <c:v>43097</c:v>
                </c:pt>
                <c:pt idx="181">
                  <c:v>43098</c:v>
                </c:pt>
                <c:pt idx="182">
                  <c:v>43102</c:v>
                </c:pt>
                <c:pt idx="183">
                  <c:v>43103</c:v>
                </c:pt>
                <c:pt idx="184">
                  <c:v>43104</c:v>
                </c:pt>
                <c:pt idx="185">
                  <c:v>43105</c:v>
                </c:pt>
                <c:pt idx="186">
                  <c:v>43108</c:v>
                </c:pt>
                <c:pt idx="187">
                  <c:v>43109</c:v>
                </c:pt>
                <c:pt idx="188">
                  <c:v>43110</c:v>
                </c:pt>
                <c:pt idx="189">
                  <c:v>43111</c:v>
                </c:pt>
                <c:pt idx="190">
                  <c:v>43112</c:v>
                </c:pt>
                <c:pt idx="191">
                  <c:v>43115</c:v>
                </c:pt>
                <c:pt idx="192">
                  <c:v>43116</c:v>
                </c:pt>
                <c:pt idx="193">
                  <c:v>43117</c:v>
                </c:pt>
                <c:pt idx="194">
                  <c:v>43118</c:v>
                </c:pt>
                <c:pt idx="195">
                  <c:v>43119</c:v>
                </c:pt>
                <c:pt idx="196">
                  <c:v>43122</c:v>
                </c:pt>
                <c:pt idx="197">
                  <c:v>43123</c:v>
                </c:pt>
                <c:pt idx="198">
                  <c:v>43124</c:v>
                </c:pt>
                <c:pt idx="199">
                  <c:v>43125</c:v>
                </c:pt>
                <c:pt idx="200">
                  <c:v>43126</c:v>
                </c:pt>
                <c:pt idx="201">
                  <c:v>43129</c:v>
                </c:pt>
                <c:pt idx="202">
                  <c:v>43130</c:v>
                </c:pt>
                <c:pt idx="203">
                  <c:v>43131</c:v>
                </c:pt>
                <c:pt idx="204">
                  <c:v>43132</c:v>
                </c:pt>
                <c:pt idx="205">
                  <c:v>43133</c:v>
                </c:pt>
                <c:pt idx="206">
                  <c:v>43136</c:v>
                </c:pt>
                <c:pt idx="207">
                  <c:v>43137</c:v>
                </c:pt>
                <c:pt idx="208">
                  <c:v>43138</c:v>
                </c:pt>
                <c:pt idx="209">
                  <c:v>43139</c:v>
                </c:pt>
                <c:pt idx="210">
                  <c:v>43140</c:v>
                </c:pt>
                <c:pt idx="211">
                  <c:v>43146</c:v>
                </c:pt>
                <c:pt idx="212">
                  <c:v>43147</c:v>
                </c:pt>
                <c:pt idx="213">
                  <c:v>43150</c:v>
                </c:pt>
                <c:pt idx="214">
                  <c:v>43151</c:v>
                </c:pt>
                <c:pt idx="215">
                  <c:v>43152</c:v>
                </c:pt>
                <c:pt idx="216">
                  <c:v>43153</c:v>
                </c:pt>
                <c:pt idx="217">
                  <c:v>43154</c:v>
                </c:pt>
                <c:pt idx="218">
                  <c:v>43157</c:v>
                </c:pt>
                <c:pt idx="219">
                  <c:v>43158</c:v>
                </c:pt>
                <c:pt idx="220">
                  <c:v>43159</c:v>
                </c:pt>
                <c:pt idx="221">
                  <c:v>43160</c:v>
                </c:pt>
                <c:pt idx="222">
                  <c:v>43161</c:v>
                </c:pt>
                <c:pt idx="223">
                  <c:v>43164</c:v>
                </c:pt>
                <c:pt idx="224">
                  <c:v>43165</c:v>
                </c:pt>
                <c:pt idx="225">
                  <c:v>43166</c:v>
                </c:pt>
                <c:pt idx="226">
                  <c:v>43167</c:v>
                </c:pt>
                <c:pt idx="227">
                  <c:v>43168</c:v>
                </c:pt>
                <c:pt idx="228">
                  <c:v>43171</c:v>
                </c:pt>
                <c:pt idx="229">
                  <c:v>43172</c:v>
                </c:pt>
                <c:pt idx="230">
                  <c:v>43173</c:v>
                </c:pt>
                <c:pt idx="231">
                  <c:v>43174</c:v>
                </c:pt>
                <c:pt idx="232">
                  <c:v>43175</c:v>
                </c:pt>
                <c:pt idx="233">
                  <c:v>43178</c:v>
                </c:pt>
                <c:pt idx="234">
                  <c:v>43179</c:v>
                </c:pt>
                <c:pt idx="235">
                  <c:v>43180</c:v>
                </c:pt>
                <c:pt idx="236">
                  <c:v>43181</c:v>
                </c:pt>
                <c:pt idx="237">
                  <c:v>43182</c:v>
                </c:pt>
                <c:pt idx="238">
                  <c:v>43185</c:v>
                </c:pt>
                <c:pt idx="239">
                  <c:v>43186</c:v>
                </c:pt>
                <c:pt idx="240">
                  <c:v>43187</c:v>
                </c:pt>
                <c:pt idx="241">
                  <c:v>43188</c:v>
                </c:pt>
                <c:pt idx="242">
                  <c:v>43192</c:v>
                </c:pt>
                <c:pt idx="243">
                  <c:v>43193</c:v>
                </c:pt>
                <c:pt idx="244">
                  <c:v>43194</c:v>
                </c:pt>
                <c:pt idx="245">
                  <c:v>43195</c:v>
                </c:pt>
                <c:pt idx="246">
                  <c:v>43196</c:v>
                </c:pt>
                <c:pt idx="247">
                  <c:v>43199</c:v>
                </c:pt>
                <c:pt idx="248">
                  <c:v>43200</c:v>
                </c:pt>
                <c:pt idx="249">
                  <c:v>43201</c:v>
                </c:pt>
                <c:pt idx="250">
                  <c:v>43202</c:v>
                </c:pt>
                <c:pt idx="251">
                  <c:v>43203</c:v>
                </c:pt>
                <c:pt idx="252">
                  <c:v>43206</c:v>
                </c:pt>
                <c:pt idx="253">
                  <c:v>43207</c:v>
                </c:pt>
                <c:pt idx="254">
                  <c:v>43208</c:v>
                </c:pt>
                <c:pt idx="255">
                  <c:v>43209</c:v>
                </c:pt>
                <c:pt idx="256">
                  <c:v>43210</c:v>
                </c:pt>
                <c:pt idx="257">
                  <c:v>43213</c:v>
                </c:pt>
                <c:pt idx="258">
                  <c:v>43214</c:v>
                </c:pt>
                <c:pt idx="259">
                  <c:v>43215</c:v>
                </c:pt>
                <c:pt idx="260">
                  <c:v>43216</c:v>
                </c:pt>
                <c:pt idx="261">
                  <c:v>43217</c:v>
                </c:pt>
                <c:pt idx="262">
                  <c:v>43220</c:v>
                </c:pt>
                <c:pt idx="263">
                  <c:v>43222</c:v>
                </c:pt>
                <c:pt idx="264">
                  <c:v>43223</c:v>
                </c:pt>
                <c:pt idx="265">
                  <c:v>43224</c:v>
                </c:pt>
                <c:pt idx="266">
                  <c:v>43227</c:v>
                </c:pt>
                <c:pt idx="267">
                  <c:v>43228</c:v>
                </c:pt>
                <c:pt idx="268">
                  <c:v>43229</c:v>
                </c:pt>
                <c:pt idx="269">
                  <c:v>43230</c:v>
                </c:pt>
                <c:pt idx="270">
                  <c:v>43231</c:v>
                </c:pt>
                <c:pt idx="271">
                  <c:v>43234</c:v>
                </c:pt>
                <c:pt idx="272">
                  <c:v>43235</c:v>
                </c:pt>
                <c:pt idx="273">
                  <c:v>43236</c:v>
                </c:pt>
                <c:pt idx="274">
                  <c:v>43237</c:v>
                </c:pt>
                <c:pt idx="275">
                  <c:v>43238</c:v>
                </c:pt>
                <c:pt idx="276">
                  <c:v>43241</c:v>
                </c:pt>
                <c:pt idx="277">
                  <c:v>43242</c:v>
                </c:pt>
                <c:pt idx="278">
                  <c:v>43243</c:v>
                </c:pt>
                <c:pt idx="279">
                  <c:v>43244</c:v>
                </c:pt>
                <c:pt idx="280">
                  <c:v>43245</c:v>
                </c:pt>
                <c:pt idx="281">
                  <c:v>43248</c:v>
                </c:pt>
                <c:pt idx="282">
                  <c:v>43249</c:v>
                </c:pt>
                <c:pt idx="283">
                  <c:v>43250</c:v>
                </c:pt>
                <c:pt idx="284">
                  <c:v>43252</c:v>
                </c:pt>
                <c:pt idx="285">
                  <c:v>43255</c:v>
                </c:pt>
                <c:pt idx="286">
                  <c:v>43256</c:v>
                </c:pt>
                <c:pt idx="287">
                  <c:v>43257</c:v>
                </c:pt>
                <c:pt idx="288">
                  <c:v>43258</c:v>
                </c:pt>
                <c:pt idx="289">
                  <c:v>43259</c:v>
                </c:pt>
                <c:pt idx="290">
                  <c:v>43262</c:v>
                </c:pt>
                <c:pt idx="291">
                  <c:v>43263</c:v>
                </c:pt>
                <c:pt idx="292">
                  <c:v>43264</c:v>
                </c:pt>
                <c:pt idx="293">
                  <c:v>43265</c:v>
                </c:pt>
                <c:pt idx="294">
                  <c:v>43266</c:v>
                </c:pt>
                <c:pt idx="295">
                  <c:v>43269</c:v>
                </c:pt>
                <c:pt idx="296">
                  <c:v>43270</c:v>
                </c:pt>
                <c:pt idx="297">
                  <c:v>43271</c:v>
                </c:pt>
                <c:pt idx="298">
                  <c:v>43272</c:v>
                </c:pt>
                <c:pt idx="299">
                  <c:v>43273</c:v>
                </c:pt>
                <c:pt idx="300">
                  <c:v>43276</c:v>
                </c:pt>
                <c:pt idx="301">
                  <c:v>43277</c:v>
                </c:pt>
                <c:pt idx="302">
                  <c:v>43278</c:v>
                </c:pt>
                <c:pt idx="303">
                  <c:v>43279</c:v>
                </c:pt>
                <c:pt idx="304">
                  <c:v>43280</c:v>
                </c:pt>
                <c:pt idx="305">
                  <c:v>43283</c:v>
                </c:pt>
                <c:pt idx="306">
                  <c:v>43284</c:v>
                </c:pt>
                <c:pt idx="307">
                  <c:v>43285</c:v>
                </c:pt>
                <c:pt idx="308">
                  <c:v>43286</c:v>
                </c:pt>
                <c:pt idx="309">
                  <c:v>43287</c:v>
                </c:pt>
                <c:pt idx="310">
                  <c:v>43291</c:v>
                </c:pt>
                <c:pt idx="311">
                  <c:v>43292</c:v>
                </c:pt>
                <c:pt idx="312">
                  <c:v>43293</c:v>
                </c:pt>
                <c:pt idx="313">
                  <c:v>43294</c:v>
                </c:pt>
                <c:pt idx="314">
                  <c:v>43297</c:v>
                </c:pt>
                <c:pt idx="315">
                  <c:v>43298</c:v>
                </c:pt>
                <c:pt idx="316">
                  <c:v>43299</c:v>
                </c:pt>
                <c:pt idx="317">
                  <c:v>43300</c:v>
                </c:pt>
                <c:pt idx="318">
                  <c:v>43301</c:v>
                </c:pt>
                <c:pt idx="319">
                  <c:v>43304</c:v>
                </c:pt>
                <c:pt idx="320">
                  <c:v>43305</c:v>
                </c:pt>
                <c:pt idx="321">
                  <c:v>43306</c:v>
                </c:pt>
                <c:pt idx="322">
                  <c:v>43307</c:v>
                </c:pt>
                <c:pt idx="323">
                  <c:v>43308</c:v>
                </c:pt>
                <c:pt idx="324">
                  <c:v>43311</c:v>
                </c:pt>
                <c:pt idx="325">
                  <c:v>43312</c:v>
                </c:pt>
                <c:pt idx="326">
                  <c:v>43313</c:v>
                </c:pt>
                <c:pt idx="327">
                  <c:v>43314</c:v>
                </c:pt>
                <c:pt idx="328">
                  <c:v>43315</c:v>
                </c:pt>
                <c:pt idx="329">
                  <c:v>43318</c:v>
                </c:pt>
                <c:pt idx="330">
                  <c:v>43319</c:v>
                </c:pt>
                <c:pt idx="331">
                  <c:v>43320</c:v>
                </c:pt>
                <c:pt idx="332">
                  <c:v>43321</c:v>
                </c:pt>
                <c:pt idx="333">
                  <c:v>43322</c:v>
                </c:pt>
                <c:pt idx="334">
                  <c:v>43325</c:v>
                </c:pt>
                <c:pt idx="335">
                  <c:v>43326</c:v>
                </c:pt>
                <c:pt idx="336">
                  <c:v>43327</c:v>
                </c:pt>
                <c:pt idx="337">
                  <c:v>43328</c:v>
                </c:pt>
                <c:pt idx="338">
                  <c:v>43329</c:v>
                </c:pt>
                <c:pt idx="339">
                  <c:v>43332</c:v>
                </c:pt>
                <c:pt idx="340">
                  <c:v>43333</c:v>
                </c:pt>
                <c:pt idx="341">
                  <c:v>43334</c:v>
                </c:pt>
                <c:pt idx="342">
                  <c:v>43335</c:v>
                </c:pt>
                <c:pt idx="343">
                  <c:v>43336</c:v>
                </c:pt>
                <c:pt idx="344">
                  <c:v>43339</c:v>
                </c:pt>
                <c:pt idx="345">
                  <c:v>43340</c:v>
                </c:pt>
                <c:pt idx="346">
                  <c:v>43341</c:v>
                </c:pt>
                <c:pt idx="347">
                  <c:v>43342</c:v>
                </c:pt>
                <c:pt idx="348">
                  <c:v>43343</c:v>
                </c:pt>
                <c:pt idx="349">
                  <c:v>43346</c:v>
                </c:pt>
                <c:pt idx="350">
                  <c:v>43347</c:v>
                </c:pt>
                <c:pt idx="351">
                  <c:v>43348</c:v>
                </c:pt>
                <c:pt idx="352">
                  <c:v>43349</c:v>
                </c:pt>
                <c:pt idx="353">
                  <c:v>43353</c:v>
                </c:pt>
                <c:pt idx="354">
                  <c:v>43354</c:v>
                </c:pt>
                <c:pt idx="355">
                  <c:v>43355</c:v>
                </c:pt>
                <c:pt idx="356">
                  <c:v>43356</c:v>
                </c:pt>
                <c:pt idx="357">
                  <c:v>43357</c:v>
                </c:pt>
                <c:pt idx="358">
                  <c:v>43360</c:v>
                </c:pt>
                <c:pt idx="359">
                  <c:v>43361</c:v>
                </c:pt>
                <c:pt idx="360">
                  <c:v>43362</c:v>
                </c:pt>
                <c:pt idx="361">
                  <c:v>43363</c:v>
                </c:pt>
                <c:pt idx="362">
                  <c:v>43364</c:v>
                </c:pt>
                <c:pt idx="363">
                  <c:v>43367</c:v>
                </c:pt>
                <c:pt idx="364">
                  <c:v>43368</c:v>
                </c:pt>
                <c:pt idx="365">
                  <c:v>43369</c:v>
                </c:pt>
                <c:pt idx="366">
                  <c:v>43370</c:v>
                </c:pt>
                <c:pt idx="367">
                  <c:v>43371</c:v>
                </c:pt>
                <c:pt idx="368">
                  <c:v>43374</c:v>
                </c:pt>
                <c:pt idx="369">
                  <c:v>43375</c:v>
                </c:pt>
                <c:pt idx="370">
                  <c:v>43376</c:v>
                </c:pt>
                <c:pt idx="371">
                  <c:v>43377</c:v>
                </c:pt>
                <c:pt idx="372">
                  <c:v>43378</c:v>
                </c:pt>
                <c:pt idx="373">
                  <c:v>43381</c:v>
                </c:pt>
                <c:pt idx="374">
                  <c:v>43382</c:v>
                </c:pt>
                <c:pt idx="375">
                  <c:v>43383</c:v>
                </c:pt>
                <c:pt idx="376">
                  <c:v>43384</c:v>
                </c:pt>
                <c:pt idx="377">
                  <c:v>43388</c:v>
                </c:pt>
                <c:pt idx="378">
                  <c:v>43389</c:v>
                </c:pt>
                <c:pt idx="379">
                  <c:v>43390</c:v>
                </c:pt>
                <c:pt idx="380">
                  <c:v>43391</c:v>
                </c:pt>
                <c:pt idx="381">
                  <c:v>43392</c:v>
                </c:pt>
                <c:pt idx="382">
                  <c:v>43395</c:v>
                </c:pt>
                <c:pt idx="383">
                  <c:v>43396</c:v>
                </c:pt>
                <c:pt idx="384">
                  <c:v>43397</c:v>
                </c:pt>
                <c:pt idx="385">
                  <c:v>43398</c:v>
                </c:pt>
                <c:pt idx="386">
                  <c:v>43399</c:v>
                </c:pt>
                <c:pt idx="387">
                  <c:v>43402</c:v>
                </c:pt>
                <c:pt idx="388">
                  <c:v>43403</c:v>
                </c:pt>
                <c:pt idx="389">
                  <c:v>43404</c:v>
                </c:pt>
                <c:pt idx="390">
                  <c:v>43405</c:v>
                </c:pt>
                <c:pt idx="391">
                  <c:v>43409</c:v>
                </c:pt>
                <c:pt idx="392">
                  <c:v>43410</c:v>
                </c:pt>
                <c:pt idx="393">
                  <c:v>43411</c:v>
                </c:pt>
                <c:pt idx="394">
                  <c:v>43412</c:v>
                </c:pt>
                <c:pt idx="395">
                  <c:v>43413</c:v>
                </c:pt>
                <c:pt idx="396">
                  <c:v>43416</c:v>
                </c:pt>
                <c:pt idx="397">
                  <c:v>43417</c:v>
                </c:pt>
                <c:pt idx="398">
                  <c:v>43418</c:v>
                </c:pt>
                <c:pt idx="399">
                  <c:v>43420</c:v>
                </c:pt>
                <c:pt idx="400">
                  <c:v>43423</c:v>
                </c:pt>
                <c:pt idx="401">
                  <c:v>43425</c:v>
                </c:pt>
                <c:pt idx="402">
                  <c:v>43426</c:v>
                </c:pt>
                <c:pt idx="403">
                  <c:v>43427</c:v>
                </c:pt>
                <c:pt idx="404">
                  <c:v>43430</c:v>
                </c:pt>
                <c:pt idx="405">
                  <c:v>43431</c:v>
                </c:pt>
                <c:pt idx="406">
                  <c:v>43432</c:v>
                </c:pt>
                <c:pt idx="407">
                  <c:v>43433</c:v>
                </c:pt>
                <c:pt idx="408">
                  <c:v>43434</c:v>
                </c:pt>
                <c:pt idx="409">
                  <c:v>43437</c:v>
                </c:pt>
                <c:pt idx="410">
                  <c:v>43438</c:v>
                </c:pt>
                <c:pt idx="411">
                  <c:v>43439</c:v>
                </c:pt>
                <c:pt idx="412">
                  <c:v>43440</c:v>
                </c:pt>
                <c:pt idx="413">
                  <c:v>43441</c:v>
                </c:pt>
                <c:pt idx="414">
                  <c:v>43444</c:v>
                </c:pt>
                <c:pt idx="415">
                  <c:v>43445</c:v>
                </c:pt>
                <c:pt idx="416">
                  <c:v>43446</c:v>
                </c:pt>
                <c:pt idx="417">
                  <c:v>43447</c:v>
                </c:pt>
                <c:pt idx="418">
                  <c:v>43448</c:v>
                </c:pt>
                <c:pt idx="419">
                  <c:v>43451</c:v>
                </c:pt>
                <c:pt idx="420">
                  <c:v>43452</c:v>
                </c:pt>
                <c:pt idx="421">
                  <c:v>43453</c:v>
                </c:pt>
                <c:pt idx="422">
                  <c:v>43454</c:v>
                </c:pt>
                <c:pt idx="423">
                  <c:v>43455</c:v>
                </c:pt>
                <c:pt idx="424">
                  <c:v>43460</c:v>
                </c:pt>
                <c:pt idx="425">
                  <c:v>43461</c:v>
                </c:pt>
                <c:pt idx="426">
                  <c:v>43462</c:v>
                </c:pt>
                <c:pt idx="427">
                  <c:v>43467</c:v>
                </c:pt>
                <c:pt idx="428">
                  <c:v>43468</c:v>
                </c:pt>
                <c:pt idx="429">
                  <c:v>43469</c:v>
                </c:pt>
                <c:pt idx="430">
                  <c:v>43472</c:v>
                </c:pt>
                <c:pt idx="431">
                  <c:v>43473</c:v>
                </c:pt>
                <c:pt idx="432">
                  <c:v>43474</c:v>
                </c:pt>
                <c:pt idx="433">
                  <c:v>43475</c:v>
                </c:pt>
                <c:pt idx="434">
                  <c:v>43476</c:v>
                </c:pt>
                <c:pt idx="435">
                  <c:v>43479</c:v>
                </c:pt>
                <c:pt idx="436">
                  <c:v>43480</c:v>
                </c:pt>
                <c:pt idx="437">
                  <c:v>43481</c:v>
                </c:pt>
                <c:pt idx="438">
                  <c:v>43482</c:v>
                </c:pt>
                <c:pt idx="439">
                  <c:v>43483</c:v>
                </c:pt>
                <c:pt idx="440">
                  <c:v>43486</c:v>
                </c:pt>
                <c:pt idx="441">
                  <c:v>43487</c:v>
                </c:pt>
                <c:pt idx="442">
                  <c:v>43488</c:v>
                </c:pt>
                <c:pt idx="443">
                  <c:v>43489</c:v>
                </c:pt>
                <c:pt idx="444">
                  <c:v>43493</c:v>
                </c:pt>
                <c:pt idx="445">
                  <c:v>43494</c:v>
                </c:pt>
                <c:pt idx="446">
                  <c:v>43495</c:v>
                </c:pt>
                <c:pt idx="447">
                  <c:v>43496</c:v>
                </c:pt>
                <c:pt idx="448">
                  <c:v>43497</c:v>
                </c:pt>
                <c:pt idx="449">
                  <c:v>43500</c:v>
                </c:pt>
                <c:pt idx="450">
                  <c:v>43501</c:v>
                </c:pt>
                <c:pt idx="451">
                  <c:v>43502</c:v>
                </c:pt>
                <c:pt idx="452">
                  <c:v>43503</c:v>
                </c:pt>
                <c:pt idx="453">
                  <c:v>43504</c:v>
                </c:pt>
                <c:pt idx="454">
                  <c:v>43507</c:v>
                </c:pt>
                <c:pt idx="455">
                  <c:v>43508</c:v>
                </c:pt>
                <c:pt idx="456">
                  <c:v>43509</c:v>
                </c:pt>
                <c:pt idx="457">
                  <c:v>43510</c:v>
                </c:pt>
                <c:pt idx="458">
                  <c:v>43511</c:v>
                </c:pt>
                <c:pt idx="459">
                  <c:v>43514</c:v>
                </c:pt>
                <c:pt idx="460">
                  <c:v>43515</c:v>
                </c:pt>
                <c:pt idx="461">
                  <c:v>43516</c:v>
                </c:pt>
                <c:pt idx="462">
                  <c:v>43517</c:v>
                </c:pt>
                <c:pt idx="463">
                  <c:v>43518</c:v>
                </c:pt>
                <c:pt idx="464">
                  <c:v>43521</c:v>
                </c:pt>
                <c:pt idx="465">
                  <c:v>43522</c:v>
                </c:pt>
                <c:pt idx="466">
                  <c:v>43523</c:v>
                </c:pt>
                <c:pt idx="467">
                  <c:v>43524</c:v>
                </c:pt>
                <c:pt idx="468">
                  <c:v>43525</c:v>
                </c:pt>
                <c:pt idx="469">
                  <c:v>43531</c:v>
                </c:pt>
                <c:pt idx="470">
                  <c:v>43532</c:v>
                </c:pt>
                <c:pt idx="471">
                  <c:v>43535</c:v>
                </c:pt>
                <c:pt idx="472">
                  <c:v>43536</c:v>
                </c:pt>
                <c:pt idx="473">
                  <c:v>43537</c:v>
                </c:pt>
                <c:pt idx="474">
                  <c:v>43538</c:v>
                </c:pt>
                <c:pt idx="475">
                  <c:v>43539</c:v>
                </c:pt>
                <c:pt idx="476">
                  <c:v>43542</c:v>
                </c:pt>
                <c:pt idx="477">
                  <c:v>43543</c:v>
                </c:pt>
                <c:pt idx="478">
                  <c:v>43544</c:v>
                </c:pt>
                <c:pt idx="479">
                  <c:v>43545</c:v>
                </c:pt>
                <c:pt idx="480">
                  <c:v>43546</c:v>
                </c:pt>
                <c:pt idx="481">
                  <c:v>43549</c:v>
                </c:pt>
                <c:pt idx="482">
                  <c:v>43550</c:v>
                </c:pt>
                <c:pt idx="483">
                  <c:v>43551</c:v>
                </c:pt>
                <c:pt idx="484">
                  <c:v>43552</c:v>
                </c:pt>
                <c:pt idx="485">
                  <c:v>43553</c:v>
                </c:pt>
                <c:pt idx="486">
                  <c:v>43556</c:v>
                </c:pt>
                <c:pt idx="487">
                  <c:v>43557</c:v>
                </c:pt>
                <c:pt idx="488">
                  <c:v>43558</c:v>
                </c:pt>
                <c:pt idx="489">
                  <c:v>43559</c:v>
                </c:pt>
                <c:pt idx="490">
                  <c:v>43560</c:v>
                </c:pt>
                <c:pt idx="491">
                  <c:v>43563</c:v>
                </c:pt>
                <c:pt idx="492">
                  <c:v>43564</c:v>
                </c:pt>
                <c:pt idx="493">
                  <c:v>43565</c:v>
                </c:pt>
                <c:pt idx="494">
                  <c:v>43566</c:v>
                </c:pt>
                <c:pt idx="495">
                  <c:v>43567</c:v>
                </c:pt>
                <c:pt idx="496">
                  <c:v>43570</c:v>
                </c:pt>
                <c:pt idx="497">
                  <c:v>43571</c:v>
                </c:pt>
                <c:pt idx="498">
                  <c:v>43572</c:v>
                </c:pt>
                <c:pt idx="499">
                  <c:v>43573</c:v>
                </c:pt>
                <c:pt idx="500">
                  <c:v>43577</c:v>
                </c:pt>
                <c:pt idx="501">
                  <c:v>43578</c:v>
                </c:pt>
                <c:pt idx="502">
                  <c:v>43579</c:v>
                </c:pt>
                <c:pt idx="503">
                  <c:v>43580</c:v>
                </c:pt>
                <c:pt idx="504">
                  <c:v>43581</c:v>
                </c:pt>
                <c:pt idx="505">
                  <c:v>43584</c:v>
                </c:pt>
                <c:pt idx="506">
                  <c:v>43585</c:v>
                </c:pt>
                <c:pt idx="507">
                  <c:v>43587</c:v>
                </c:pt>
                <c:pt idx="508">
                  <c:v>43588</c:v>
                </c:pt>
                <c:pt idx="509">
                  <c:v>43591</c:v>
                </c:pt>
                <c:pt idx="510">
                  <c:v>43592</c:v>
                </c:pt>
                <c:pt idx="511">
                  <c:v>43593</c:v>
                </c:pt>
                <c:pt idx="512">
                  <c:v>43594</c:v>
                </c:pt>
                <c:pt idx="513">
                  <c:v>43595</c:v>
                </c:pt>
                <c:pt idx="514">
                  <c:v>43598</c:v>
                </c:pt>
                <c:pt idx="515">
                  <c:v>43599</c:v>
                </c:pt>
                <c:pt idx="516">
                  <c:v>43600</c:v>
                </c:pt>
                <c:pt idx="517">
                  <c:v>43601</c:v>
                </c:pt>
                <c:pt idx="518">
                  <c:v>43602</c:v>
                </c:pt>
                <c:pt idx="519">
                  <c:v>43605</c:v>
                </c:pt>
                <c:pt idx="520">
                  <c:v>43606</c:v>
                </c:pt>
                <c:pt idx="521">
                  <c:v>43607</c:v>
                </c:pt>
                <c:pt idx="522">
                  <c:v>43608</c:v>
                </c:pt>
                <c:pt idx="523">
                  <c:v>43609</c:v>
                </c:pt>
                <c:pt idx="524">
                  <c:v>43612</c:v>
                </c:pt>
                <c:pt idx="525">
                  <c:v>43613</c:v>
                </c:pt>
                <c:pt idx="526">
                  <c:v>43614</c:v>
                </c:pt>
                <c:pt idx="527">
                  <c:v>43615</c:v>
                </c:pt>
                <c:pt idx="528">
                  <c:v>43616</c:v>
                </c:pt>
                <c:pt idx="529">
                  <c:v>43619</c:v>
                </c:pt>
                <c:pt idx="530">
                  <c:v>43620</c:v>
                </c:pt>
                <c:pt idx="531">
                  <c:v>43621</c:v>
                </c:pt>
                <c:pt idx="532">
                  <c:v>43622</c:v>
                </c:pt>
                <c:pt idx="533">
                  <c:v>43623</c:v>
                </c:pt>
                <c:pt idx="534">
                  <c:v>43626</c:v>
                </c:pt>
                <c:pt idx="535">
                  <c:v>43627</c:v>
                </c:pt>
                <c:pt idx="536">
                  <c:v>43628</c:v>
                </c:pt>
                <c:pt idx="537">
                  <c:v>43629</c:v>
                </c:pt>
                <c:pt idx="538">
                  <c:v>43630</c:v>
                </c:pt>
                <c:pt idx="539">
                  <c:v>43633</c:v>
                </c:pt>
                <c:pt idx="540">
                  <c:v>43634</c:v>
                </c:pt>
                <c:pt idx="541">
                  <c:v>43635</c:v>
                </c:pt>
                <c:pt idx="542">
                  <c:v>43637</c:v>
                </c:pt>
                <c:pt idx="543">
                  <c:v>43640</c:v>
                </c:pt>
                <c:pt idx="544">
                  <c:v>43641</c:v>
                </c:pt>
                <c:pt idx="545">
                  <c:v>43642</c:v>
                </c:pt>
                <c:pt idx="546">
                  <c:v>43643</c:v>
                </c:pt>
                <c:pt idx="547">
                  <c:v>43644</c:v>
                </c:pt>
                <c:pt idx="548">
                  <c:v>43647</c:v>
                </c:pt>
                <c:pt idx="549">
                  <c:v>43648</c:v>
                </c:pt>
                <c:pt idx="550">
                  <c:v>43649</c:v>
                </c:pt>
                <c:pt idx="551">
                  <c:v>43650</c:v>
                </c:pt>
                <c:pt idx="552">
                  <c:v>43651</c:v>
                </c:pt>
                <c:pt idx="553">
                  <c:v>43654</c:v>
                </c:pt>
                <c:pt idx="554">
                  <c:v>43656</c:v>
                </c:pt>
                <c:pt idx="555">
                  <c:v>43657</c:v>
                </c:pt>
                <c:pt idx="556">
                  <c:v>43658</c:v>
                </c:pt>
                <c:pt idx="557">
                  <c:v>43661</c:v>
                </c:pt>
                <c:pt idx="558">
                  <c:v>43662</c:v>
                </c:pt>
                <c:pt idx="559">
                  <c:v>43663</c:v>
                </c:pt>
                <c:pt idx="560">
                  <c:v>43664</c:v>
                </c:pt>
                <c:pt idx="561">
                  <c:v>43665</c:v>
                </c:pt>
                <c:pt idx="562">
                  <c:v>43668</c:v>
                </c:pt>
                <c:pt idx="563">
                  <c:v>43669</c:v>
                </c:pt>
                <c:pt idx="564">
                  <c:v>43670</c:v>
                </c:pt>
                <c:pt idx="565">
                  <c:v>43671</c:v>
                </c:pt>
                <c:pt idx="566">
                  <c:v>43672</c:v>
                </c:pt>
                <c:pt idx="567">
                  <c:v>43675</c:v>
                </c:pt>
                <c:pt idx="568">
                  <c:v>43676</c:v>
                </c:pt>
                <c:pt idx="569">
                  <c:v>43677</c:v>
                </c:pt>
                <c:pt idx="570">
                  <c:v>43678</c:v>
                </c:pt>
                <c:pt idx="571">
                  <c:v>43679</c:v>
                </c:pt>
                <c:pt idx="572">
                  <c:v>43682</c:v>
                </c:pt>
                <c:pt idx="573">
                  <c:v>43683</c:v>
                </c:pt>
                <c:pt idx="574">
                  <c:v>43684</c:v>
                </c:pt>
                <c:pt idx="575">
                  <c:v>43685</c:v>
                </c:pt>
                <c:pt idx="576">
                  <c:v>43686</c:v>
                </c:pt>
                <c:pt idx="577">
                  <c:v>43689</c:v>
                </c:pt>
                <c:pt idx="578">
                  <c:v>43690</c:v>
                </c:pt>
                <c:pt idx="579">
                  <c:v>43691</c:v>
                </c:pt>
                <c:pt idx="580">
                  <c:v>43692</c:v>
                </c:pt>
                <c:pt idx="581">
                  <c:v>43693</c:v>
                </c:pt>
                <c:pt idx="582">
                  <c:v>43696</c:v>
                </c:pt>
                <c:pt idx="583">
                  <c:v>43697</c:v>
                </c:pt>
                <c:pt idx="584">
                  <c:v>43698</c:v>
                </c:pt>
                <c:pt idx="585">
                  <c:v>43699</c:v>
                </c:pt>
                <c:pt idx="586">
                  <c:v>43700</c:v>
                </c:pt>
                <c:pt idx="587">
                  <c:v>43703</c:v>
                </c:pt>
                <c:pt idx="588">
                  <c:v>43704</c:v>
                </c:pt>
                <c:pt idx="589">
                  <c:v>43705</c:v>
                </c:pt>
                <c:pt idx="590">
                  <c:v>43706</c:v>
                </c:pt>
                <c:pt idx="591">
                  <c:v>43707</c:v>
                </c:pt>
                <c:pt idx="592">
                  <c:v>43710</c:v>
                </c:pt>
                <c:pt idx="593">
                  <c:v>43711</c:v>
                </c:pt>
                <c:pt idx="594">
                  <c:v>43712</c:v>
                </c:pt>
                <c:pt idx="595">
                  <c:v>43713</c:v>
                </c:pt>
                <c:pt idx="596">
                  <c:v>43714</c:v>
                </c:pt>
                <c:pt idx="597">
                  <c:v>43717</c:v>
                </c:pt>
                <c:pt idx="598">
                  <c:v>43718</c:v>
                </c:pt>
                <c:pt idx="599">
                  <c:v>43719</c:v>
                </c:pt>
                <c:pt idx="600">
                  <c:v>43720</c:v>
                </c:pt>
                <c:pt idx="601">
                  <c:v>43721</c:v>
                </c:pt>
                <c:pt idx="602">
                  <c:v>43724</c:v>
                </c:pt>
                <c:pt idx="603">
                  <c:v>43725</c:v>
                </c:pt>
                <c:pt idx="604">
                  <c:v>43726</c:v>
                </c:pt>
                <c:pt idx="605">
                  <c:v>43727</c:v>
                </c:pt>
                <c:pt idx="606">
                  <c:v>43728</c:v>
                </c:pt>
                <c:pt idx="607">
                  <c:v>43731</c:v>
                </c:pt>
                <c:pt idx="608">
                  <c:v>43732</c:v>
                </c:pt>
                <c:pt idx="609">
                  <c:v>43733</c:v>
                </c:pt>
                <c:pt idx="610">
                  <c:v>43734</c:v>
                </c:pt>
                <c:pt idx="611">
                  <c:v>43735</c:v>
                </c:pt>
                <c:pt idx="612">
                  <c:v>43738</c:v>
                </c:pt>
                <c:pt idx="613">
                  <c:v>43739</c:v>
                </c:pt>
                <c:pt idx="614">
                  <c:v>43740</c:v>
                </c:pt>
                <c:pt idx="615">
                  <c:v>43741</c:v>
                </c:pt>
                <c:pt idx="616">
                  <c:v>43742</c:v>
                </c:pt>
                <c:pt idx="617">
                  <c:v>43745</c:v>
                </c:pt>
                <c:pt idx="618">
                  <c:v>43746</c:v>
                </c:pt>
                <c:pt idx="619">
                  <c:v>43747</c:v>
                </c:pt>
                <c:pt idx="620">
                  <c:v>43748</c:v>
                </c:pt>
                <c:pt idx="621">
                  <c:v>43749</c:v>
                </c:pt>
                <c:pt idx="622">
                  <c:v>43752</c:v>
                </c:pt>
                <c:pt idx="623">
                  <c:v>43753</c:v>
                </c:pt>
                <c:pt idx="624">
                  <c:v>43754</c:v>
                </c:pt>
                <c:pt idx="625">
                  <c:v>43755</c:v>
                </c:pt>
                <c:pt idx="626">
                  <c:v>43756</c:v>
                </c:pt>
                <c:pt idx="627">
                  <c:v>43759</c:v>
                </c:pt>
                <c:pt idx="628">
                  <c:v>43760</c:v>
                </c:pt>
                <c:pt idx="629">
                  <c:v>43761</c:v>
                </c:pt>
                <c:pt idx="630">
                  <c:v>43762</c:v>
                </c:pt>
                <c:pt idx="631">
                  <c:v>43763</c:v>
                </c:pt>
                <c:pt idx="632">
                  <c:v>43766</c:v>
                </c:pt>
                <c:pt idx="633">
                  <c:v>43767</c:v>
                </c:pt>
                <c:pt idx="634">
                  <c:v>43768</c:v>
                </c:pt>
                <c:pt idx="635">
                  <c:v>43769</c:v>
                </c:pt>
                <c:pt idx="636">
                  <c:v>43770</c:v>
                </c:pt>
                <c:pt idx="637">
                  <c:v>43773</c:v>
                </c:pt>
                <c:pt idx="638">
                  <c:v>43774</c:v>
                </c:pt>
                <c:pt idx="639">
                  <c:v>43775</c:v>
                </c:pt>
                <c:pt idx="640">
                  <c:v>43776</c:v>
                </c:pt>
                <c:pt idx="641">
                  <c:v>43777</c:v>
                </c:pt>
                <c:pt idx="642">
                  <c:v>43780</c:v>
                </c:pt>
                <c:pt idx="643">
                  <c:v>43781</c:v>
                </c:pt>
                <c:pt idx="644">
                  <c:v>43782</c:v>
                </c:pt>
                <c:pt idx="645">
                  <c:v>43783</c:v>
                </c:pt>
                <c:pt idx="646">
                  <c:v>43787</c:v>
                </c:pt>
                <c:pt idx="647">
                  <c:v>43788</c:v>
                </c:pt>
                <c:pt idx="648">
                  <c:v>43790</c:v>
                </c:pt>
                <c:pt idx="649">
                  <c:v>43791</c:v>
                </c:pt>
                <c:pt idx="650">
                  <c:v>43794</c:v>
                </c:pt>
                <c:pt idx="651">
                  <c:v>43795</c:v>
                </c:pt>
                <c:pt idx="652">
                  <c:v>43796</c:v>
                </c:pt>
                <c:pt idx="653">
                  <c:v>43797</c:v>
                </c:pt>
                <c:pt idx="654">
                  <c:v>43798</c:v>
                </c:pt>
                <c:pt idx="655">
                  <c:v>43801</c:v>
                </c:pt>
                <c:pt idx="656">
                  <c:v>43802</c:v>
                </c:pt>
                <c:pt idx="657">
                  <c:v>43803</c:v>
                </c:pt>
                <c:pt idx="658">
                  <c:v>43804</c:v>
                </c:pt>
                <c:pt idx="659">
                  <c:v>43805</c:v>
                </c:pt>
                <c:pt idx="660">
                  <c:v>43808</c:v>
                </c:pt>
                <c:pt idx="661">
                  <c:v>43809</c:v>
                </c:pt>
                <c:pt idx="662">
                  <c:v>43810</c:v>
                </c:pt>
                <c:pt idx="663">
                  <c:v>43811</c:v>
                </c:pt>
                <c:pt idx="664">
                  <c:v>43812</c:v>
                </c:pt>
                <c:pt idx="665">
                  <c:v>43815</c:v>
                </c:pt>
                <c:pt idx="666">
                  <c:v>43816</c:v>
                </c:pt>
                <c:pt idx="667">
                  <c:v>43817</c:v>
                </c:pt>
                <c:pt idx="668">
                  <c:v>43818</c:v>
                </c:pt>
                <c:pt idx="669">
                  <c:v>43819</c:v>
                </c:pt>
                <c:pt idx="670">
                  <c:v>43822</c:v>
                </c:pt>
                <c:pt idx="671">
                  <c:v>43825</c:v>
                </c:pt>
                <c:pt idx="672">
                  <c:v>43826</c:v>
                </c:pt>
                <c:pt idx="673">
                  <c:v>43829</c:v>
                </c:pt>
                <c:pt idx="674">
                  <c:v>43832</c:v>
                </c:pt>
                <c:pt idx="675">
                  <c:v>43833</c:v>
                </c:pt>
                <c:pt idx="676">
                  <c:v>43836</c:v>
                </c:pt>
                <c:pt idx="677">
                  <c:v>43837</c:v>
                </c:pt>
                <c:pt idx="678">
                  <c:v>43838</c:v>
                </c:pt>
                <c:pt idx="679">
                  <c:v>43839</c:v>
                </c:pt>
                <c:pt idx="680">
                  <c:v>43840</c:v>
                </c:pt>
                <c:pt idx="681">
                  <c:v>43843</c:v>
                </c:pt>
                <c:pt idx="682">
                  <c:v>43844</c:v>
                </c:pt>
                <c:pt idx="683">
                  <c:v>43845</c:v>
                </c:pt>
                <c:pt idx="684">
                  <c:v>43846</c:v>
                </c:pt>
                <c:pt idx="685">
                  <c:v>43847</c:v>
                </c:pt>
                <c:pt idx="686">
                  <c:v>43850</c:v>
                </c:pt>
                <c:pt idx="687">
                  <c:v>43851</c:v>
                </c:pt>
                <c:pt idx="688">
                  <c:v>43852</c:v>
                </c:pt>
                <c:pt idx="689">
                  <c:v>43853</c:v>
                </c:pt>
                <c:pt idx="690">
                  <c:v>43854</c:v>
                </c:pt>
                <c:pt idx="691">
                  <c:v>43857</c:v>
                </c:pt>
                <c:pt idx="692">
                  <c:v>43858</c:v>
                </c:pt>
                <c:pt idx="693">
                  <c:v>43859</c:v>
                </c:pt>
                <c:pt idx="694">
                  <c:v>43860</c:v>
                </c:pt>
                <c:pt idx="695">
                  <c:v>43861</c:v>
                </c:pt>
                <c:pt idx="696">
                  <c:v>43864</c:v>
                </c:pt>
                <c:pt idx="697">
                  <c:v>43865</c:v>
                </c:pt>
                <c:pt idx="698">
                  <c:v>43866</c:v>
                </c:pt>
                <c:pt idx="699">
                  <c:v>43867</c:v>
                </c:pt>
                <c:pt idx="700">
                  <c:v>43868</c:v>
                </c:pt>
                <c:pt idx="701">
                  <c:v>43871</c:v>
                </c:pt>
                <c:pt idx="702">
                  <c:v>43872</c:v>
                </c:pt>
                <c:pt idx="703">
                  <c:v>43873</c:v>
                </c:pt>
                <c:pt idx="704">
                  <c:v>43874</c:v>
                </c:pt>
                <c:pt idx="705">
                  <c:v>43875</c:v>
                </c:pt>
                <c:pt idx="706">
                  <c:v>43878</c:v>
                </c:pt>
                <c:pt idx="707">
                  <c:v>43879</c:v>
                </c:pt>
                <c:pt idx="708">
                  <c:v>43880</c:v>
                </c:pt>
                <c:pt idx="709">
                  <c:v>43881</c:v>
                </c:pt>
                <c:pt idx="710">
                  <c:v>43882</c:v>
                </c:pt>
                <c:pt idx="711">
                  <c:v>43888</c:v>
                </c:pt>
                <c:pt idx="712">
                  <c:v>43889</c:v>
                </c:pt>
                <c:pt idx="713">
                  <c:v>43892</c:v>
                </c:pt>
                <c:pt idx="714">
                  <c:v>43893</c:v>
                </c:pt>
                <c:pt idx="715">
                  <c:v>43894</c:v>
                </c:pt>
                <c:pt idx="716">
                  <c:v>43895</c:v>
                </c:pt>
                <c:pt idx="717">
                  <c:v>43896</c:v>
                </c:pt>
                <c:pt idx="718">
                  <c:v>43899</c:v>
                </c:pt>
                <c:pt idx="719">
                  <c:v>43900</c:v>
                </c:pt>
                <c:pt idx="720">
                  <c:v>43901</c:v>
                </c:pt>
                <c:pt idx="721">
                  <c:v>43902</c:v>
                </c:pt>
                <c:pt idx="722">
                  <c:v>43903</c:v>
                </c:pt>
                <c:pt idx="723">
                  <c:v>43906</c:v>
                </c:pt>
                <c:pt idx="724">
                  <c:v>43907</c:v>
                </c:pt>
                <c:pt idx="725">
                  <c:v>43908</c:v>
                </c:pt>
                <c:pt idx="726">
                  <c:v>43909</c:v>
                </c:pt>
                <c:pt idx="727">
                  <c:v>43910</c:v>
                </c:pt>
                <c:pt idx="728">
                  <c:v>43913</c:v>
                </c:pt>
                <c:pt idx="729">
                  <c:v>43914</c:v>
                </c:pt>
                <c:pt idx="730">
                  <c:v>43915</c:v>
                </c:pt>
                <c:pt idx="731">
                  <c:v>43916</c:v>
                </c:pt>
                <c:pt idx="732">
                  <c:v>43917</c:v>
                </c:pt>
                <c:pt idx="733">
                  <c:v>43920</c:v>
                </c:pt>
                <c:pt idx="734">
                  <c:v>43921</c:v>
                </c:pt>
                <c:pt idx="735">
                  <c:v>43922</c:v>
                </c:pt>
                <c:pt idx="736">
                  <c:v>43923</c:v>
                </c:pt>
                <c:pt idx="737">
                  <c:v>43924</c:v>
                </c:pt>
                <c:pt idx="738">
                  <c:v>43927</c:v>
                </c:pt>
                <c:pt idx="739">
                  <c:v>43928</c:v>
                </c:pt>
                <c:pt idx="740">
                  <c:v>43929</c:v>
                </c:pt>
                <c:pt idx="741">
                  <c:v>43930</c:v>
                </c:pt>
                <c:pt idx="742">
                  <c:v>43934</c:v>
                </c:pt>
                <c:pt idx="743">
                  <c:v>43935</c:v>
                </c:pt>
                <c:pt idx="744">
                  <c:v>43936</c:v>
                </c:pt>
                <c:pt idx="745">
                  <c:v>43937</c:v>
                </c:pt>
                <c:pt idx="746">
                  <c:v>43938</c:v>
                </c:pt>
                <c:pt idx="747">
                  <c:v>43941</c:v>
                </c:pt>
                <c:pt idx="748">
                  <c:v>43943</c:v>
                </c:pt>
                <c:pt idx="749">
                  <c:v>43944</c:v>
                </c:pt>
                <c:pt idx="750">
                  <c:v>43945</c:v>
                </c:pt>
                <c:pt idx="751">
                  <c:v>43948</c:v>
                </c:pt>
                <c:pt idx="752">
                  <c:v>43949</c:v>
                </c:pt>
                <c:pt idx="753">
                  <c:v>43950</c:v>
                </c:pt>
                <c:pt idx="754">
                  <c:v>43951</c:v>
                </c:pt>
                <c:pt idx="755">
                  <c:v>43955</c:v>
                </c:pt>
                <c:pt idx="756">
                  <c:v>43956</c:v>
                </c:pt>
                <c:pt idx="757">
                  <c:v>43957</c:v>
                </c:pt>
                <c:pt idx="758">
                  <c:v>43958</c:v>
                </c:pt>
                <c:pt idx="759">
                  <c:v>43959</c:v>
                </c:pt>
                <c:pt idx="760">
                  <c:v>43962</c:v>
                </c:pt>
                <c:pt idx="761">
                  <c:v>43963</c:v>
                </c:pt>
                <c:pt idx="762">
                  <c:v>43964</c:v>
                </c:pt>
                <c:pt idx="763">
                  <c:v>43965</c:v>
                </c:pt>
                <c:pt idx="764">
                  <c:v>43966</c:v>
                </c:pt>
                <c:pt idx="765">
                  <c:v>43969</c:v>
                </c:pt>
                <c:pt idx="766">
                  <c:v>43970</c:v>
                </c:pt>
                <c:pt idx="767">
                  <c:v>43971</c:v>
                </c:pt>
                <c:pt idx="768">
                  <c:v>43972</c:v>
                </c:pt>
                <c:pt idx="769">
                  <c:v>43973</c:v>
                </c:pt>
                <c:pt idx="770">
                  <c:v>43976</c:v>
                </c:pt>
                <c:pt idx="771">
                  <c:v>43977</c:v>
                </c:pt>
                <c:pt idx="772">
                  <c:v>43978</c:v>
                </c:pt>
                <c:pt idx="773">
                  <c:v>43979</c:v>
                </c:pt>
                <c:pt idx="774">
                  <c:v>43980</c:v>
                </c:pt>
                <c:pt idx="775">
                  <c:v>43983</c:v>
                </c:pt>
                <c:pt idx="776">
                  <c:v>43984</c:v>
                </c:pt>
              </c:numCache>
            </c:numRef>
          </c:cat>
          <c:val>
            <c:numRef>
              <c:f>[0]!Vol_Amostra</c:f>
              <c:numCache>
                <c:formatCode>0.0%</c:formatCode>
                <c:ptCount val="777"/>
                <c:pt idx="0">
                  <c:v>0.29203596782846863</c:v>
                </c:pt>
                <c:pt idx="1">
                  <c:v>0.29203596782846863</c:v>
                </c:pt>
                <c:pt idx="2">
                  <c:v>0.29203596782846863</c:v>
                </c:pt>
                <c:pt idx="3">
                  <c:v>0.29203596782846863</c:v>
                </c:pt>
                <c:pt idx="4">
                  <c:v>0.29203596782846863</c:v>
                </c:pt>
                <c:pt idx="5">
                  <c:v>0.29203596782846863</c:v>
                </c:pt>
                <c:pt idx="6">
                  <c:v>0.29203596782846863</c:v>
                </c:pt>
                <c:pt idx="7">
                  <c:v>0.29203596782846863</c:v>
                </c:pt>
                <c:pt idx="8">
                  <c:v>0.29203596782846863</c:v>
                </c:pt>
                <c:pt idx="9">
                  <c:v>0.29203596782846863</c:v>
                </c:pt>
                <c:pt idx="10">
                  <c:v>0.29203596782846863</c:v>
                </c:pt>
                <c:pt idx="11">
                  <c:v>0.29203596782846863</c:v>
                </c:pt>
                <c:pt idx="12">
                  <c:v>0.29203596782846863</c:v>
                </c:pt>
                <c:pt idx="13">
                  <c:v>0.29203596782846863</c:v>
                </c:pt>
                <c:pt idx="14">
                  <c:v>0.29203596782846863</c:v>
                </c:pt>
                <c:pt idx="15">
                  <c:v>0.29203596782846863</c:v>
                </c:pt>
                <c:pt idx="16">
                  <c:v>0.29203596782846863</c:v>
                </c:pt>
                <c:pt idx="17">
                  <c:v>0.29203596782846863</c:v>
                </c:pt>
                <c:pt idx="18">
                  <c:v>0.29203596782846863</c:v>
                </c:pt>
                <c:pt idx="19">
                  <c:v>0.29203596782846863</c:v>
                </c:pt>
                <c:pt idx="20">
                  <c:v>0.29203596782846863</c:v>
                </c:pt>
                <c:pt idx="21">
                  <c:v>0.29203596782846863</c:v>
                </c:pt>
                <c:pt idx="22">
                  <c:v>0.29203596782846863</c:v>
                </c:pt>
                <c:pt idx="23">
                  <c:v>0.29203596782846863</c:v>
                </c:pt>
                <c:pt idx="24">
                  <c:v>0.29203596782846863</c:v>
                </c:pt>
                <c:pt idx="25">
                  <c:v>0.29203596782846863</c:v>
                </c:pt>
                <c:pt idx="26">
                  <c:v>0.29203596782846863</c:v>
                </c:pt>
                <c:pt idx="27">
                  <c:v>0.29203596782846863</c:v>
                </c:pt>
                <c:pt idx="28">
                  <c:v>0.29203596782846863</c:v>
                </c:pt>
                <c:pt idx="29">
                  <c:v>0.29203596782846863</c:v>
                </c:pt>
                <c:pt idx="30">
                  <c:v>0.29203596782846863</c:v>
                </c:pt>
                <c:pt idx="31">
                  <c:v>0.29203596782846863</c:v>
                </c:pt>
                <c:pt idx="32">
                  <c:v>0.29203596782846863</c:v>
                </c:pt>
                <c:pt idx="33">
                  <c:v>0.29203596782846863</c:v>
                </c:pt>
                <c:pt idx="34">
                  <c:v>0.29203596782846863</c:v>
                </c:pt>
                <c:pt idx="35">
                  <c:v>0.29203596782846863</c:v>
                </c:pt>
                <c:pt idx="36">
                  <c:v>0.29203596782846863</c:v>
                </c:pt>
                <c:pt idx="37">
                  <c:v>0.29203596782846863</c:v>
                </c:pt>
                <c:pt idx="38">
                  <c:v>0.29203596782846863</c:v>
                </c:pt>
                <c:pt idx="39">
                  <c:v>0.29203596782846863</c:v>
                </c:pt>
                <c:pt idx="40">
                  <c:v>0.29203596782846863</c:v>
                </c:pt>
                <c:pt idx="41">
                  <c:v>0.29203596782846863</c:v>
                </c:pt>
                <c:pt idx="42">
                  <c:v>0.29203596782846863</c:v>
                </c:pt>
                <c:pt idx="43">
                  <c:v>0.29203596782846863</c:v>
                </c:pt>
                <c:pt idx="44">
                  <c:v>0.29203596782846863</c:v>
                </c:pt>
                <c:pt idx="45">
                  <c:v>0.29203596782846863</c:v>
                </c:pt>
                <c:pt idx="46">
                  <c:v>0.29203596782846863</c:v>
                </c:pt>
                <c:pt idx="47">
                  <c:v>0.29203596782846863</c:v>
                </c:pt>
                <c:pt idx="48">
                  <c:v>0.29203596782846863</c:v>
                </c:pt>
                <c:pt idx="49">
                  <c:v>0.29203596782846863</c:v>
                </c:pt>
                <c:pt idx="50">
                  <c:v>0.29203596782846863</c:v>
                </c:pt>
                <c:pt idx="51">
                  <c:v>0.29203596782846863</c:v>
                </c:pt>
                <c:pt idx="52">
                  <c:v>0.29203596782846863</c:v>
                </c:pt>
                <c:pt idx="53">
                  <c:v>0.29203596782846863</c:v>
                </c:pt>
                <c:pt idx="54">
                  <c:v>0.29203596782846863</c:v>
                </c:pt>
                <c:pt idx="55">
                  <c:v>0.29203596782846863</c:v>
                </c:pt>
                <c:pt idx="56">
                  <c:v>0.29203596782846863</c:v>
                </c:pt>
                <c:pt idx="57">
                  <c:v>0.29203596782846863</c:v>
                </c:pt>
                <c:pt idx="58">
                  <c:v>0.29203596782846863</c:v>
                </c:pt>
                <c:pt idx="59">
                  <c:v>0.29203596782846863</c:v>
                </c:pt>
                <c:pt idx="60">
                  <c:v>0.29203596782846863</c:v>
                </c:pt>
                <c:pt idx="61">
                  <c:v>0.29203596782846863</c:v>
                </c:pt>
                <c:pt idx="62">
                  <c:v>0.29203596782846863</c:v>
                </c:pt>
                <c:pt idx="63">
                  <c:v>0.29203596782846863</c:v>
                </c:pt>
                <c:pt idx="64">
                  <c:v>0.29203596782846863</c:v>
                </c:pt>
                <c:pt idx="65">
                  <c:v>0.29203596782846863</c:v>
                </c:pt>
                <c:pt idx="66">
                  <c:v>0.29203596782846863</c:v>
                </c:pt>
                <c:pt idx="67">
                  <c:v>0.29203596782846863</c:v>
                </c:pt>
                <c:pt idx="68">
                  <c:v>0.29203596782846863</c:v>
                </c:pt>
                <c:pt idx="69">
                  <c:v>0.29203596782846863</c:v>
                </c:pt>
                <c:pt idx="70">
                  <c:v>0.29203596782846863</c:v>
                </c:pt>
                <c:pt idx="71">
                  <c:v>0.29203596782846863</c:v>
                </c:pt>
                <c:pt idx="72">
                  <c:v>0.29203596782846863</c:v>
                </c:pt>
                <c:pt idx="73">
                  <c:v>0.29203596782846863</c:v>
                </c:pt>
                <c:pt idx="74">
                  <c:v>0.29203596782846863</c:v>
                </c:pt>
                <c:pt idx="75">
                  <c:v>0.29203596782846863</c:v>
                </c:pt>
                <c:pt idx="76">
                  <c:v>0.29203596782846863</c:v>
                </c:pt>
                <c:pt idx="77">
                  <c:v>0.29203596782846863</c:v>
                </c:pt>
                <c:pt idx="78">
                  <c:v>0.29203596782846863</c:v>
                </c:pt>
                <c:pt idx="79">
                  <c:v>0.29203596782846863</c:v>
                </c:pt>
                <c:pt idx="80">
                  <c:v>0.29203596782846863</c:v>
                </c:pt>
                <c:pt idx="81">
                  <c:v>0.29203596782846863</c:v>
                </c:pt>
                <c:pt idx="82">
                  <c:v>0.29203596782846863</c:v>
                </c:pt>
                <c:pt idx="83">
                  <c:v>0.29203596782846863</c:v>
                </c:pt>
                <c:pt idx="84">
                  <c:v>0.29203596782846863</c:v>
                </c:pt>
                <c:pt idx="85">
                  <c:v>0.29203596782846863</c:v>
                </c:pt>
                <c:pt idx="86">
                  <c:v>0.29203596782846863</c:v>
                </c:pt>
                <c:pt idx="87">
                  <c:v>0.29203596782846863</c:v>
                </c:pt>
                <c:pt idx="88">
                  <c:v>0.29203596782846863</c:v>
                </c:pt>
                <c:pt idx="89">
                  <c:v>0.29203596782846863</c:v>
                </c:pt>
                <c:pt idx="90">
                  <c:v>0.29203596782846863</c:v>
                </c:pt>
                <c:pt idx="91">
                  <c:v>0.29203596782846863</c:v>
                </c:pt>
                <c:pt idx="92">
                  <c:v>0.29203596782846863</c:v>
                </c:pt>
                <c:pt idx="93">
                  <c:v>0.29203596782846863</c:v>
                </c:pt>
                <c:pt idx="94">
                  <c:v>0.29203596782846863</c:v>
                </c:pt>
                <c:pt idx="95">
                  <c:v>0.29203596782846863</c:v>
                </c:pt>
                <c:pt idx="96">
                  <c:v>0.29203596782846863</c:v>
                </c:pt>
                <c:pt idx="97">
                  <c:v>0.29203596782846863</c:v>
                </c:pt>
                <c:pt idx="98">
                  <c:v>0.29203596782846863</c:v>
                </c:pt>
                <c:pt idx="99">
                  <c:v>0.29203596782846863</c:v>
                </c:pt>
                <c:pt idx="100">
                  <c:v>0.29203596782846863</c:v>
                </c:pt>
                <c:pt idx="101">
                  <c:v>0.29203596782846863</c:v>
                </c:pt>
                <c:pt idx="102">
                  <c:v>0.29203596782846863</c:v>
                </c:pt>
                <c:pt idx="103">
                  <c:v>0.29203596782846863</c:v>
                </c:pt>
                <c:pt idx="104">
                  <c:v>0.29203596782846863</c:v>
                </c:pt>
                <c:pt idx="105">
                  <c:v>0.29203596782846863</c:v>
                </c:pt>
                <c:pt idx="106">
                  <c:v>0.29203596782846863</c:v>
                </c:pt>
                <c:pt idx="107">
                  <c:v>0.29203596782846863</c:v>
                </c:pt>
                <c:pt idx="108">
                  <c:v>0.29203596782846863</c:v>
                </c:pt>
                <c:pt idx="109">
                  <c:v>0.29203596782846863</c:v>
                </c:pt>
                <c:pt idx="110">
                  <c:v>0.29203596782846863</c:v>
                </c:pt>
                <c:pt idx="111">
                  <c:v>0.29203596782846863</c:v>
                </c:pt>
                <c:pt idx="112">
                  <c:v>0.29203596782846863</c:v>
                </c:pt>
                <c:pt idx="113">
                  <c:v>0.29203596782846863</c:v>
                </c:pt>
                <c:pt idx="114">
                  <c:v>0.29203596782846863</c:v>
                </c:pt>
                <c:pt idx="115">
                  <c:v>0.29203596782846863</c:v>
                </c:pt>
                <c:pt idx="116">
                  <c:v>0.29203596782846863</c:v>
                </c:pt>
                <c:pt idx="117">
                  <c:v>0.29203596782846863</c:v>
                </c:pt>
                <c:pt idx="118">
                  <c:v>0.29203596782846863</c:v>
                </c:pt>
                <c:pt idx="119">
                  <c:v>0.29203596782846863</c:v>
                </c:pt>
                <c:pt idx="120">
                  <c:v>0.29203596782846863</c:v>
                </c:pt>
                <c:pt idx="121">
                  <c:v>0.29203596782846863</c:v>
                </c:pt>
                <c:pt idx="122">
                  <c:v>0.29203596782846863</c:v>
                </c:pt>
                <c:pt idx="123">
                  <c:v>0.29203596782846863</c:v>
                </c:pt>
                <c:pt idx="124">
                  <c:v>0.29203596782846863</c:v>
                </c:pt>
                <c:pt idx="125">
                  <c:v>0.29203596782846863</c:v>
                </c:pt>
                <c:pt idx="126">
                  <c:v>0.29203596782846863</c:v>
                </c:pt>
                <c:pt idx="127">
                  <c:v>0.29203596782846863</c:v>
                </c:pt>
                <c:pt idx="128">
                  <c:v>0.29203596782846863</c:v>
                </c:pt>
                <c:pt idx="129">
                  <c:v>0.29203596782846863</c:v>
                </c:pt>
                <c:pt idx="130">
                  <c:v>0.29203596782846863</c:v>
                </c:pt>
                <c:pt idx="131">
                  <c:v>0.29203596782846863</c:v>
                </c:pt>
                <c:pt idx="132">
                  <c:v>0.29203596782846863</c:v>
                </c:pt>
                <c:pt idx="133">
                  <c:v>0.29203596782846863</c:v>
                </c:pt>
                <c:pt idx="134">
                  <c:v>0.29203596782846863</c:v>
                </c:pt>
                <c:pt idx="135">
                  <c:v>0.29203596782846863</c:v>
                </c:pt>
                <c:pt idx="136">
                  <c:v>0.29203596782846863</c:v>
                </c:pt>
                <c:pt idx="137">
                  <c:v>0.29203596782846863</c:v>
                </c:pt>
                <c:pt idx="138">
                  <c:v>0.29203596782846863</c:v>
                </c:pt>
                <c:pt idx="139">
                  <c:v>0.29203596782846863</c:v>
                </c:pt>
                <c:pt idx="140">
                  <c:v>0.29203596782846863</c:v>
                </c:pt>
                <c:pt idx="141">
                  <c:v>0.29203596782846863</c:v>
                </c:pt>
                <c:pt idx="142">
                  <c:v>0.29203596782846863</c:v>
                </c:pt>
                <c:pt idx="143">
                  <c:v>0.29203596782846863</c:v>
                </c:pt>
                <c:pt idx="144">
                  <c:v>0.29203596782846863</c:v>
                </c:pt>
                <c:pt idx="145">
                  <c:v>0.29203596782846863</c:v>
                </c:pt>
                <c:pt idx="146">
                  <c:v>0.29203596782846863</c:v>
                </c:pt>
                <c:pt idx="147">
                  <c:v>0.29203596782846863</c:v>
                </c:pt>
                <c:pt idx="148">
                  <c:v>0.29203596782846863</c:v>
                </c:pt>
                <c:pt idx="149">
                  <c:v>0.29203596782846863</c:v>
                </c:pt>
                <c:pt idx="150">
                  <c:v>0.29203596782846863</c:v>
                </c:pt>
                <c:pt idx="151">
                  <c:v>0.29203596782846863</c:v>
                </c:pt>
                <c:pt idx="152">
                  <c:v>0.29203596782846863</c:v>
                </c:pt>
                <c:pt idx="153">
                  <c:v>0.29203596782846863</c:v>
                </c:pt>
                <c:pt idx="154">
                  <c:v>0.29203596782846863</c:v>
                </c:pt>
                <c:pt idx="155">
                  <c:v>0.29203596782846863</c:v>
                </c:pt>
                <c:pt idx="156">
                  <c:v>0.29203596782846863</c:v>
                </c:pt>
                <c:pt idx="157">
                  <c:v>0.29203596782846863</c:v>
                </c:pt>
                <c:pt idx="158">
                  <c:v>0.29203596782846863</c:v>
                </c:pt>
                <c:pt idx="159">
                  <c:v>0.29203596782846863</c:v>
                </c:pt>
                <c:pt idx="160">
                  <c:v>0.29203596782846863</c:v>
                </c:pt>
                <c:pt idx="161">
                  <c:v>0.29203596782846863</c:v>
                </c:pt>
                <c:pt idx="162">
                  <c:v>0.29203596782846863</c:v>
                </c:pt>
                <c:pt idx="163">
                  <c:v>0.29203596782846863</c:v>
                </c:pt>
                <c:pt idx="164">
                  <c:v>0.29203596782846863</c:v>
                </c:pt>
                <c:pt idx="165">
                  <c:v>0.29203596782846863</c:v>
                </c:pt>
                <c:pt idx="166">
                  <c:v>0.29203596782846863</c:v>
                </c:pt>
                <c:pt idx="167">
                  <c:v>0.29203596782846863</c:v>
                </c:pt>
                <c:pt idx="168">
                  <c:v>0.29203596782846863</c:v>
                </c:pt>
                <c:pt idx="169">
                  <c:v>0.29203596782846863</c:v>
                </c:pt>
                <c:pt idx="170">
                  <c:v>0.29203596782846863</c:v>
                </c:pt>
                <c:pt idx="171">
                  <c:v>0.29203596782846863</c:v>
                </c:pt>
                <c:pt idx="172">
                  <c:v>0.29203596782846863</c:v>
                </c:pt>
                <c:pt idx="173">
                  <c:v>0.29203596782846863</c:v>
                </c:pt>
                <c:pt idx="174">
                  <c:v>0.29203596782846863</c:v>
                </c:pt>
                <c:pt idx="175">
                  <c:v>0.29203596782846863</c:v>
                </c:pt>
                <c:pt idx="176">
                  <c:v>0.29203596782846863</c:v>
                </c:pt>
                <c:pt idx="177">
                  <c:v>0.29203596782846863</c:v>
                </c:pt>
                <c:pt idx="178">
                  <c:v>0.29203596782846863</c:v>
                </c:pt>
                <c:pt idx="179">
                  <c:v>0.29203596782846863</c:v>
                </c:pt>
                <c:pt idx="180">
                  <c:v>0.29203596782846863</c:v>
                </c:pt>
                <c:pt idx="181">
                  <c:v>0.29203596782846863</c:v>
                </c:pt>
                <c:pt idx="182">
                  <c:v>0.29203596782846863</c:v>
                </c:pt>
                <c:pt idx="183">
                  <c:v>0.29203596782846863</c:v>
                </c:pt>
                <c:pt idx="184">
                  <c:v>0.29203596782846863</c:v>
                </c:pt>
                <c:pt idx="185">
                  <c:v>0.29203596782846863</c:v>
                </c:pt>
                <c:pt idx="186">
                  <c:v>0.29203596782846863</c:v>
                </c:pt>
                <c:pt idx="187">
                  <c:v>0.29203596782846863</c:v>
                </c:pt>
                <c:pt idx="188">
                  <c:v>0.29203596782846863</c:v>
                </c:pt>
                <c:pt idx="189">
                  <c:v>0.29203596782846863</c:v>
                </c:pt>
                <c:pt idx="190">
                  <c:v>0.29203596782846863</c:v>
                </c:pt>
                <c:pt idx="191">
                  <c:v>0.29203596782846863</c:v>
                </c:pt>
                <c:pt idx="192">
                  <c:v>0.29203596782846863</c:v>
                </c:pt>
                <c:pt idx="193">
                  <c:v>0.29203596782846863</c:v>
                </c:pt>
                <c:pt idx="194">
                  <c:v>0.29203596782846863</c:v>
                </c:pt>
                <c:pt idx="195">
                  <c:v>0.29203596782846863</c:v>
                </c:pt>
                <c:pt idx="196">
                  <c:v>0.29203596782846863</c:v>
                </c:pt>
                <c:pt idx="197">
                  <c:v>0.29203596782846863</c:v>
                </c:pt>
                <c:pt idx="198">
                  <c:v>0.29203596782846863</c:v>
                </c:pt>
                <c:pt idx="199">
                  <c:v>0.29203596782846863</c:v>
                </c:pt>
                <c:pt idx="200">
                  <c:v>0.29203596782846863</c:v>
                </c:pt>
                <c:pt idx="201">
                  <c:v>0.29203596782846863</c:v>
                </c:pt>
                <c:pt idx="202">
                  <c:v>0.29203596782846863</c:v>
                </c:pt>
                <c:pt idx="203">
                  <c:v>0.29203596782846863</c:v>
                </c:pt>
                <c:pt idx="204">
                  <c:v>0.29203596782846863</c:v>
                </c:pt>
                <c:pt idx="205">
                  <c:v>0.29203596782846863</c:v>
                </c:pt>
                <c:pt idx="206">
                  <c:v>0.29203596782846863</c:v>
                </c:pt>
                <c:pt idx="207">
                  <c:v>0.29203596782846863</c:v>
                </c:pt>
                <c:pt idx="208">
                  <c:v>0.29203596782846863</c:v>
                </c:pt>
                <c:pt idx="209">
                  <c:v>0.29203596782846863</c:v>
                </c:pt>
                <c:pt idx="210">
                  <c:v>0.29203596782846863</c:v>
                </c:pt>
                <c:pt idx="211">
                  <c:v>0.29203596782846863</c:v>
                </c:pt>
                <c:pt idx="212">
                  <c:v>0.29203596782846863</c:v>
                </c:pt>
                <c:pt idx="213">
                  <c:v>0.29203596782846863</c:v>
                </c:pt>
                <c:pt idx="214">
                  <c:v>0.29203596782846863</c:v>
                </c:pt>
                <c:pt idx="215">
                  <c:v>0.29203596782846863</c:v>
                </c:pt>
                <c:pt idx="216">
                  <c:v>0.29203596782846863</c:v>
                </c:pt>
                <c:pt idx="217">
                  <c:v>0.29203596782846863</c:v>
                </c:pt>
                <c:pt idx="218">
                  <c:v>0.29203596782846863</c:v>
                </c:pt>
                <c:pt idx="219">
                  <c:v>0.29203596782846863</c:v>
                </c:pt>
                <c:pt idx="220">
                  <c:v>0.29203596782846863</c:v>
                </c:pt>
                <c:pt idx="221">
                  <c:v>0.29203596782846863</c:v>
                </c:pt>
                <c:pt idx="222">
                  <c:v>0.29203596782846863</c:v>
                </c:pt>
                <c:pt idx="223">
                  <c:v>0.29203596782846863</c:v>
                </c:pt>
                <c:pt idx="224">
                  <c:v>0.29203596782846863</c:v>
                </c:pt>
                <c:pt idx="225">
                  <c:v>0.29203596782846863</c:v>
                </c:pt>
                <c:pt idx="226">
                  <c:v>0.29203596782846863</c:v>
                </c:pt>
                <c:pt idx="227">
                  <c:v>0.29203596782846863</c:v>
                </c:pt>
                <c:pt idx="228">
                  <c:v>0.29203596782846863</c:v>
                </c:pt>
                <c:pt idx="229">
                  <c:v>0.29203596782846863</c:v>
                </c:pt>
                <c:pt idx="230">
                  <c:v>0.29203596782846863</c:v>
                </c:pt>
                <c:pt idx="231">
                  <c:v>0.29203596782846863</c:v>
                </c:pt>
                <c:pt idx="232">
                  <c:v>0.29203596782846863</c:v>
                </c:pt>
                <c:pt idx="233">
                  <c:v>0.29203596782846863</c:v>
                </c:pt>
                <c:pt idx="234">
                  <c:v>0.29203596782846863</c:v>
                </c:pt>
                <c:pt idx="235">
                  <c:v>0.29203596782846863</c:v>
                </c:pt>
                <c:pt idx="236">
                  <c:v>0.29203596782846863</c:v>
                </c:pt>
                <c:pt idx="237">
                  <c:v>0.29203596782846863</c:v>
                </c:pt>
                <c:pt idx="238">
                  <c:v>0.29203596782846863</c:v>
                </c:pt>
                <c:pt idx="239">
                  <c:v>0.29203596782846863</c:v>
                </c:pt>
                <c:pt idx="240">
                  <c:v>0.29203596782846863</c:v>
                </c:pt>
                <c:pt idx="241">
                  <c:v>0.29203596782846863</c:v>
                </c:pt>
                <c:pt idx="242">
                  <c:v>0.29203596782846863</c:v>
                </c:pt>
                <c:pt idx="243">
                  <c:v>0.29203596782846863</c:v>
                </c:pt>
                <c:pt idx="244">
                  <c:v>0.29203596782846863</c:v>
                </c:pt>
                <c:pt idx="245">
                  <c:v>0.29203596782846863</c:v>
                </c:pt>
                <c:pt idx="246">
                  <c:v>0.29203596782846863</c:v>
                </c:pt>
                <c:pt idx="247">
                  <c:v>0.29203596782846863</c:v>
                </c:pt>
                <c:pt idx="248">
                  <c:v>0.29203596782846863</c:v>
                </c:pt>
                <c:pt idx="249">
                  <c:v>0.29203596782846863</c:v>
                </c:pt>
                <c:pt idx="250">
                  <c:v>0.29203596782846863</c:v>
                </c:pt>
                <c:pt idx="251">
                  <c:v>0.29203596782846863</c:v>
                </c:pt>
                <c:pt idx="252">
                  <c:v>0.29203596782846863</c:v>
                </c:pt>
                <c:pt idx="253">
                  <c:v>0.29203596782846863</c:v>
                </c:pt>
                <c:pt idx="254">
                  <c:v>0.29203596782846863</c:v>
                </c:pt>
                <c:pt idx="255">
                  <c:v>0.29203596782846863</c:v>
                </c:pt>
                <c:pt idx="256">
                  <c:v>0.29203596782846863</c:v>
                </c:pt>
                <c:pt idx="257">
                  <c:v>0.29203596782846863</c:v>
                </c:pt>
                <c:pt idx="258">
                  <c:v>0.29203596782846863</c:v>
                </c:pt>
                <c:pt idx="259">
                  <c:v>0.29203596782846863</c:v>
                </c:pt>
                <c:pt idx="260">
                  <c:v>0.29203596782846863</c:v>
                </c:pt>
                <c:pt idx="261">
                  <c:v>0.29203596782846863</c:v>
                </c:pt>
                <c:pt idx="262">
                  <c:v>0.29203596782846863</c:v>
                </c:pt>
                <c:pt idx="263">
                  <c:v>0.29203596782846863</c:v>
                </c:pt>
                <c:pt idx="264">
                  <c:v>0.29203596782846863</c:v>
                </c:pt>
                <c:pt idx="265">
                  <c:v>0.29203596782846863</c:v>
                </c:pt>
                <c:pt idx="266">
                  <c:v>0.29203596782846863</c:v>
                </c:pt>
                <c:pt idx="267">
                  <c:v>0.29203596782846863</c:v>
                </c:pt>
                <c:pt idx="268">
                  <c:v>0.29203596782846863</c:v>
                </c:pt>
                <c:pt idx="269">
                  <c:v>0.29203596782846863</c:v>
                </c:pt>
                <c:pt idx="270">
                  <c:v>0.29203596782846863</c:v>
                </c:pt>
                <c:pt idx="271">
                  <c:v>0.29203596782846863</c:v>
                </c:pt>
                <c:pt idx="272">
                  <c:v>0.29203596782846863</c:v>
                </c:pt>
                <c:pt idx="273">
                  <c:v>0.29203596782846863</c:v>
                </c:pt>
                <c:pt idx="274">
                  <c:v>0.29203596782846863</c:v>
                </c:pt>
                <c:pt idx="275">
                  <c:v>0.29203596782846863</c:v>
                </c:pt>
                <c:pt idx="276">
                  <c:v>0.29203596782846863</c:v>
                </c:pt>
                <c:pt idx="277">
                  <c:v>0.29203596782846863</c:v>
                </c:pt>
                <c:pt idx="278">
                  <c:v>0.29203596782846863</c:v>
                </c:pt>
                <c:pt idx="279">
                  <c:v>0.29203596782846863</c:v>
                </c:pt>
                <c:pt idx="280">
                  <c:v>0.29203596782846863</c:v>
                </c:pt>
                <c:pt idx="281">
                  <c:v>0.29203596782846863</c:v>
                </c:pt>
                <c:pt idx="282">
                  <c:v>0.29203596782846863</c:v>
                </c:pt>
                <c:pt idx="283">
                  <c:v>0.29203596782846863</c:v>
                </c:pt>
                <c:pt idx="284">
                  <c:v>0.29203596782846863</c:v>
                </c:pt>
                <c:pt idx="285">
                  <c:v>0.29203596782846863</c:v>
                </c:pt>
                <c:pt idx="286">
                  <c:v>0.29203596782846863</c:v>
                </c:pt>
                <c:pt idx="287">
                  <c:v>0.29203596782846863</c:v>
                </c:pt>
                <c:pt idx="288">
                  <c:v>0.29203596782846863</c:v>
                </c:pt>
                <c:pt idx="289">
                  <c:v>0.29203596782846863</c:v>
                </c:pt>
                <c:pt idx="290">
                  <c:v>0.29203596782846863</c:v>
                </c:pt>
                <c:pt idx="291">
                  <c:v>0.29203596782846863</c:v>
                </c:pt>
                <c:pt idx="292">
                  <c:v>0.29203596782846863</c:v>
                </c:pt>
                <c:pt idx="293">
                  <c:v>0.29203596782846863</c:v>
                </c:pt>
                <c:pt idx="294">
                  <c:v>0.29203596782846863</c:v>
                </c:pt>
                <c:pt idx="295">
                  <c:v>0.29203596782846863</c:v>
                </c:pt>
                <c:pt idx="296">
                  <c:v>0.29203596782846863</c:v>
                </c:pt>
                <c:pt idx="297">
                  <c:v>0.29203596782846863</c:v>
                </c:pt>
                <c:pt idx="298">
                  <c:v>0.29203596782846863</c:v>
                </c:pt>
                <c:pt idx="299">
                  <c:v>0.29203596782846863</c:v>
                </c:pt>
                <c:pt idx="300">
                  <c:v>0.29203596782846863</c:v>
                </c:pt>
                <c:pt idx="301">
                  <c:v>0.29203596782846863</c:v>
                </c:pt>
                <c:pt idx="302">
                  <c:v>0.29203596782846863</c:v>
                </c:pt>
                <c:pt idx="303">
                  <c:v>0.29203596782846863</c:v>
                </c:pt>
                <c:pt idx="304">
                  <c:v>0.29203596782846863</c:v>
                </c:pt>
                <c:pt idx="305">
                  <c:v>0.29203596782846863</c:v>
                </c:pt>
                <c:pt idx="306">
                  <c:v>0.29203596782846863</c:v>
                </c:pt>
                <c:pt idx="307">
                  <c:v>0.29203596782846863</c:v>
                </c:pt>
                <c:pt idx="308">
                  <c:v>0.29203596782846863</c:v>
                </c:pt>
                <c:pt idx="309">
                  <c:v>0.29203596782846863</c:v>
                </c:pt>
                <c:pt idx="310">
                  <c:v>0.29203596782846863</c:v>
                </c:pt>
                <c:pt idx="311">
                  <c:v>0.29203596782846863</c:v>
                </c:pt>
                <c:pt idx="312">
                  <c:v>0.29203596782846863</c:v>
                </c:pt>
                <c:pt idx="313">
                  <c:v>0.29203596782846863</c:v>
                </c:pt>
                <c:pt idx="314">
                  <c:v>0.29203596782846863</c:v>
                </c:pt>
                <c:pt idx="315">
                  <c:v>0.29203596782846863</c:v>
                </c:pt>
                <c:pt idx="316">
                  <c:v>0.29203596782846863</c:v>
                </c:pt>
                <c:pt idx="317">
                  <c:v>0.29203596782846863</c:v>
                </c:pt>
                <c:pt idx="318">
                  <c:v>0.29203596782846863</c:v>
                </c:pt>
                <c:pt idx="319">
                  <c:v>0.29203596782846863</c:v>
                </c:pt>
                <c:pt idx="320">
                  <c:v>0.29203596782846863</c:v>
                </c:pt>
                <c:pt idx="321">
                  <c:v>0.29203596782846863</c:v>
                </c:pt>
                <c:pt idx="322">
                  <c:v>0.29203596782846863</c:v>
                </c:pt>
                <c:pt idx="323">
                  <c:v>0.29203596782846863</c:v>
                </c:pt>
                <c:pt idx="324">
                  <c:v>0.29203596782846863</c:v>
                </c:pt>
                <c:pt idx="325">
                  <c:v>0.29203596782846863</c:v>
                </c:pt>
                <c:pt idx="326">
                  <c:v>0.29203596782846863</c:v>
                </c:pt>
                <c:pt idx="327">
                  <c:v>0.29203596782846863</c:v>
                </c:pt>
                <c:pt idx="328">
                  <c:v>0.29203596782846863</c:v>
                </c:pt>
                <c:pt idx="329">
                  <c:v>0.29203596782846863</c:v>
                </c:pt>
                <c:pt idx="330">
                  <c:v>0.29203596782846863</c:v>
                </c:pt>
                <c:pt idx="331">
                  <c:v>0.29203596782846863</c:v>
                </c:pt>
                <c:pt idx="332">
                  <c:v>0.29203596782846863</c:v>
                </c:pt>
                <c:pt idx="333">
                  <c:v>0.29203596782846863</c:v>
                </c:pt>
                <c:pt idx="334">
                  <c:v>0.29203596782846863</c:v>
                </c:pt>
                <c:pt idx="335">
                  <c:v>0.29203596782846863</c:v>
                </c:pt>
                <c:pt idx="336">
                  <c:v>0.29203596782846863</c:v>
                </c:pt>
                <c:pt idx="337">
                  <c:v>0.29203596782846863</c:v>
                </c:pt>
                <c:pt idx="338">
                  <c:v>0.29203596782846863</c:v>
                </c:pt>
                <c:pt idx="339">
                  <c:v>0.29203596782846863</c:v>
                </c:pt>
                <c:pt idx="340">
                  <c:v>0.29203596782846863</c:v>
                </c:pt>
                <c:pt idx="341">
                  <c:v>0.29203596782846863</c:v>
                </c:pt>
                <c:pt idx="342">
                  <c:v>0.29203596782846863</c:v>
                </c:pt>
                <c:pt idx="343">
                  <c:v>0.29203596782846863</c:v>
                </c:pt>
                <c:pt idx="344">
                  <c:v>0.29203596782846863</c:v>
                </c:pt>
                <c:pt idx="345">
                  <c:v>0.29203596782846863</c:v>
                </c:pt>
                <c:pt idx="346">
                  <c:v>0.29203596782846863</c:v>
                </c:pt>
                <c:pt idx="347">
                  <c:v>0.29203596782846863</c:v>
                </c:pt>
                <c:pt idx="348">
                  <c:v>0.29203596782846863</c:v>
                </c:pt>
                <c:pt idx="349">
                  <c:v>0.29203596782846863</c:v>
                </c:pt>
                <c:pt idx="350">
                  <c:v>0.29203596782846863</c:v>
                </c:pt>
                <c:pt idx="351">
                  <c:v>0.29203596782846863</c:v>
                </c:pt>
                <c:pt idx="352">
                  <c:v>0.29203596782846863</c:v>
                </c:pt>
                <c:pt idx="353">
                  <c:v>0.29203596782846863</c:v>
                </c:pt>
                <c:pt idx="354">
                  <c:v>0.29203596782846863</c:v>
                </c:pt>
                <c:pt idx="355">
                  <c:v>0.29203596782846863</c:v>
                </c:pt>
                <c:pt idx="356">
                  <c:v>0.29203596782846863</c:v>
                </c:pt>
                <c:pt idx="357">
                  <c:v>0.29203596782846863</c:v>
                </c:pt>
                <c:pt idx="358">
                  <c:v>0.29203596782846863</c:v>
                </c:pt>
                <c:pt idx="359">
                  <c:v>0.29203596782846863</c:v>
                </c:pt>
                <c:pt idx="360">
                  <c:v>0.29203596782846863</c:v>
                </c:pt>
                <c:pt idx="361">
                  <c:v>0.29203596782846863</c:v>
                </c:pt>
                <c:pt idx="362">
                  <c:v>0.29203596782846863</c:v>
                </c:pt>
                <c:pt idx="363">
                  <c:v>0.29203596782846863</c:v>
                </c:pt>
                <c:pt idx="364">
                  <c:v>0.29203596782846863</c:v>
                </c:pt>
                <c:pt idx="365">
                  <c:v>0.29203596782846863</c:v>
                </c:pt>
                <c:pt idx="366">
                  <c:v>0.29203596782846863</c:v>
                </c:pt>
                <c:pt idx="367">
                  <c:v>0.29203596782846863</c:v>
                </c:pt>
                <c:pt idx="368">
                  <c:v>0.29203596782846863</c:v>
                </c:pt>
                <c:pt idx="369">
                  <c:v>0.29203596782846863</c:v>
                </c:pt>
                <c:pt idx="370">
                  <c:v>0.29203596782846863</c:v>
                </c:pt>
                <c:pt idx="371">
                  <c:v>0.29203596782846863</c:v>
                </c:pt>
                <c:pt idx="372">
                  <c:v>0.29203596782846863</c:v>
                </c:pt>
                <c:pt idx="373">
                  <c:v>0.29203596782846863</c:v>
                </c:pt>
                <c:pt idx="374">
                  <c:v>0.29203596782846863</c:v>
                </c:pt>
                <c:pt idx="375">
                  <c:v>0.29203596782846863</c:v>
                </c:pt>
                <c:pt idx="376">
                  <c:v>0.29203596782846863</c:v>
                </c:pt>
                <c:pt idx="377">
                  <c:v>0.29203596782846863</c:v>
                </c:pt>
                <c:pt idx="378">
                  <c:v>0.29203596782846863</c:v>
                </c:pt>
                <c:pt idx="379">
                  <c:v>0.29203596782846863</c:v>
                </c:pt>
                <c:pt idx="380">
                  <c:v>0.29203596782846863</c:v>
                </c:pt>
                <c:pt idx="381">
                  <c:v>0.29203596782846863</c:v>
                </c:pt>
                <c:pt idx="382">
                  <c:v>0.29203596782846863</c:v>
                </c:pt>
                <c:pt idx="383">
                  <c:v>0.29203596782846863</c:v>
                </c:pt>
                <c:pt idx="384">
                  <c:v>0.29203596782846863</c:v>
                </c:pt>
                <c:pt idx="385">
                  <c:v>0.29203596782846863</c:v>
                </c:pt>
                <c:pt idx="386">
                  <c:v>0.29203596782846863</c:v>
                </c:pt>
                <c:pt idx="387">
                  <c:v>0.29203596782846863</c:v>
                </c:pt>
                <c:pt idx="388">
                  <c:v>0.29203596782846863</c:v>
                </c:pt>
                <c:pt idx="389">
                  <c:v>0.29203596782846863</c:v>
                </c:pt>
                <c:pt idx="390">
                  <c:v>0.29203596782846863</c:v>
                </c:pt>
                <c:pt idx="391">
                  <c:v>0.29203596782846863</c:v>
                </c:pt>
                <c:pt idx="392">
                  <c:v>0.29203596782846863</c:v>
                </c:pt>
                <c:pt idx="393">
                  <c:v>0.29203596782846863</c:v>
                </c:pt>
                <c:pt idx="394">
                  <c:v>0.29203596782846863</c:v>
                </c:pt>
                <c:pt idx="395">
                  <c:v>0.29203596782846863</c:v>
                </c:pt>
                <c:pt idx="396">
                  <c:v>0.29203596782846863</c:v>
                </c:pt>
                <c:pt idx="397">
                  <c:v>0.29203596782846863</c:v>
                </c:pt>
                <c:pt idx="398">
                  <c:v>0.29203596782846863</c:v>
                </c:pt>
                <c:pt idx="399">
                  <c:v>0.29203596782846863</c:v>
                </c:pt>
                <c:pt idx="400">
                  <c:v>0.29203596782846863</c:v>
                </c:pt>
                <c:pt idx="401">
                  <c:v>0.29203596782846863</c:v>
                </c:pt>
                <c:pt idx="402">
                  <c:v>0.29203596782846863</c:v>
                </c:pt>
                <c:pt idx="403">
                  <c:v>0.29203596782846863</c:v>
                </c:pt>
                <c:pt idx="404">
                  <c:v>0.29203596782846863</c:v>
                </c:pt>
                <c:pt idx="405">
                  <c:v>0.29203596782846863</c:v>
                </c:pt>
                <c:pt idx="406">
                  <c:v>0.29203596782846863</c:v>
                </c:pt>
                <c:pt idx="407">
                  <c:v>0.29203596782846863</c:v>
                </c:pt>
                <c:pt idx="408">
                  <c:v>0.29203596782846863</c:v>
                </c:pt>
                <c:pt idx="409">
                  <c:v>0.29203596782846863</c:v>
                </c:pt>
                <c:pt idx="410">
                  <c:v>0.29203596782846863</c:v>
                </c:pt>
                <c:pt idx="411">
                  <c:v>0.29203596782846863</c:v>
                </c:pt>
                <c:pt idx="412">
                  <c:v>0.29203596782846863</c:v>
                </c:pt>
                <c:pt idx="413">
                  <c:v>0.29203596782846863</c:v>
                </c:pt>
                <c:pt idx="414">
                  <c:v>0.29203596782846863</c:v>
                </c:pt>
                <c:pt idx="415">
                  <c:v>0.29203596782846863</c:v>
                </c:pt>
                <c:pt idx="416">
                  <c:v>0.29203596782846863</c:v>
                </c:pt>
                <c:pt idx="417">
                  <c:v>0.29203596782846863</c:v>
                </c:pt>
                <c:pt idx="418">
                  <c:v>0.29203596782846863</c:v>
                </c:pt>
                <c:pt idx="419">
                  <c:v>0.29203596782846863</c:v>
                </c:pt>
                <c:pt idx="420">
                  <c:v>0.29203596782846863</c:v>
                </c:pt>
                <c:pt idx="421">
                  <c:v>0.29203596782846863</c:v>
                </c:pt>
                <c:pt idx="422">
                  <c:v>0.29203596782846863</c:v>
                </c:pt>
                <c:pt idx="423">
                  <c:v>0.29203596782846863</c:v>
                </c:pt>
                <c:pt idx="424">
                  <c:v>0.29203596782846863</c:v>
                </c:pt>
                <c:pt idx="425">
                  <c:v>0.29203596782846863</c:v>
                </c:pt>
                <c:pt idx="426">
                  <c:v>0.29203596782846863</c:v>
                </c:pt>
                <c:pt idx="427">
                  <c:v>0.29203596782846863</c:v>
                </c:pt>
                <c:pt idx="428">
                  <c:v>0.29203596782846863</c:v>
                </c:pt>
                <c:pt idx="429">
                  <c:v>0.29203596782846863</c:v>
                </c:pt>
                <c:pt idx="430">
                  <c:v>0.29203596782846863</c:v>
                </c:pt>
                <c:pt idx="431">
                  <c:v>0.29203596782846863</c:v>
                </c:pt>
                <c:pt idx="432">
                  <c:v>0.29203596782846863</c:v>
                </c:pt>
                <c:pt idx="433">
                  <c:v>0.29203596782846863</c:v>
                </c:pt>
                <c:pt idx="434">
                  <c:v>0.29203596782846863</c:v>
                </c:pt>
                <c:pt idx="435">
                  <c:v>0.29203596782846863</c:v>
                </c:pt>
                <c:pt idx="436">
                  <c:v>0.29203596782846863</c:v>
                </c:pt>
                <c:pt idx="437">
                  <c:v>0.29203596782846863</c:v>
                </c:pt>
                <c:pt idx="438">
                  <c:v>0.29203596782846863</c:v>
                </c:pt>
                <c:pt idx="439">
                  <c:v>0.29203596782846863</c:v>
                </c:pt>
                <c:pt idx="440">
                  <c:v>0.29203596782846863</c:v>
                </c:pt>
                <c:pt idx="441">
                  <c:v>0.29203596782846863</c:v>
                </c:pt>
                <c:pt idx="442">
                  <c:v>0.29203596782846863</c:v>
                </c:pt>
                <c:pt idx="443">
                  <c:v>0.29203596782846863</c:v>
                </c:pt>
                <c:pt idx="444">
                  <c:v>0.29203596782846863</c:v>
                </c:pt>
                <c:pt idx="445">
                  <c:v>0.29203596782846863</c:v>
                </c:pt>
                <c:pt idx="446">
                  <c:v>0.29203596782846863</c:v>
                </c:pt>
                <c:pt idx="447">
                  <c:v>0.29203596782846863</c:v>
                </c:pt>
                <c:pt idx="448">
                  <c:v>0.29203596782846863</c:v>
                </c:pt>
                <c:pt idx="449">
                  <c:v>0.29203596782846863</c:v>
                </c:pt>
                <c:pt idx="450">
                  <c:v>0.29203596782846863</c:v>
                </c:pt>
                <c:pt idx="451">
                  <c:v>0.29203596782846863</c:v>
                </c:pt>
                <c:pt idx="452">
                  <c:v>0.29203596782846863</c:v>
                </c:pt>
                <c:pt idx="453">
                  <c:v>0.29203596782846863</c:v>
                </c:pt>
                <c:pt idx="454">
                  <c:v>0.29203596782846863</c:v>
                </c:pt>
                <c:pt idx="455">
                  <c:v>0.29203596782846863</c:v>
                </c:pt>
                <c:pt idx="456">
                  <c:v>0.29203596782846863</c:v>
                </c:pt>
                <c:pt idx="457">
                  <c:v>0.29203596782846863</c:v>
                </c:pt>
                <c:pt idx="458">
                  <c:v>0.29203596782846863</c:v>
                </c:pt>
                <c:pt idx="459">
                  <c:v>0.29203596782846863</c:v>
                </c:pt>
                <c:pt idx="460">
                  <c:v>0.29203596782846863</c:v>
                </c:pt>
                <c:pt idx="461">
                  <c:v>0.29203596782846863</c:v>
                </c:pt>
                <c:pt idx="462">
                  <c:v>0.29203596782846863</c:v>
                </c:pt>
                <c:pt idx="463">
                  <c:v>0.29203596782846863</c:v>
                </c:pt>
                <c:pt idx="464">
                  <c:v>0.29203596782846863</c:v>
                </c:pt>
                <c:pt idx="465">
                  <c:v>0.29203596782846863</c:v>
                </c:pt>
                <c:pt idx="466">
                  <c:v>0.29203596782846863</c:v>
                </c:pt>
                <c:pt idx="467">
                  <c:v>0.29203596782846863</c:v>
                </c:pt>
                <c:pt idx="468">
                  <c:v>0.29203596782846863</c:v>
                </c:pt>
                <c:pt idx="469">
                  <c:v>0.29203596782846863</c:v>
                </c:pt>
                <c:pt idx="470">
                  <c:v>0.29203596782846863</c:v>
                </c:pt>
                <c:pt idx="471">
                  <c:v>0.29203596782846863</c:v>
                </c:pt>
                <c:pt idx="472">
                  <c:v>0.29203596782846863</c:v>
                </c:pt>
                <c:pt idx="473">
                  <c:v>0.29203596782846863</c:v>
                </c:pt>
                <c:pt idx="474">
                  <c:v>0.29203596782846863</c:v>
                </c:pt>
                <c:pt idx="475">
                  <c:v>0.29203596782846863</c:v>
                </c:pt>
                <c:pt idx="476">
                  <c:v>0.29203596782846863</c:v>
                </c:pt>
                <c:pt idx="477">
                  <c:v>0.29203596782846863</c:v>
                </c:pt>
                <c:pt idx="478">
                  <c:v>0.29203596782846863</c:v>
                </c:pt>
                <c:pt idx="479">
                  <c:v>0.29203596782846863</c:v>
                </c:pt>
                <c:pt idx="480">
                  <c:v>0.29203596782846863</c:v>
                </c:pt>
                <c:pt idx="481">
                  <c:v>0.29203596782846863</c:v>
                </c:pt>
                <c:pt idx="482">
                  <c:v>0.29203596782846863</c:v>
                </c:pt>
                <c:pt idx="483">
                  <c:v>0.29203596782846863</c:v>
                </c:pt>
                <c:pt idx="484">
                  <c:v>0.29203596782846863</c:v>
                </c:pt>
                <c:pt idx="485">
                  <c:v>0.29203596782846863</c:v>
                </c:pt>
                <c:pt idx="486">
                  <c:v>0.29203596782846863</c:v>
                </c:pt>
                <c:pt idx="487">
                  <c:v>0.29203596782846863</c:v>
                </c:pt>
                <c:pt idx="488">
                  <c:v>0.29203596782846863</c:v>
                </c:pt>
                <c:pt idx="489">
                  <c:v>0.29203596782846863</c:v>
                </c:pt>
                <c:pt idx="490">
                  <c:v>0.29203596782846863</c:v>
                </c:pt>
                <c:pt idx="491">
                  <c:v>0.29203596782846863</c:v>
                </c:pt>
                <c:pt idx="492">
                  <c:v>0.29203596782846863</c:v>
                </c:pt>
                <c:pt idx="493">
                  <c:v>0.29203596782846863</c:v>
                </c:pt>
                <c:pt idx="494">
                  <c:v>0.29203596782846863</c:v>
                </c:pt>
                <c:pt idx="495">
                  <c:v>0.29203596782846863</c:v>
                </c:pt>
                <c:pt idx="496">
                  <c:v>0.29203596782846863</c:v>
                </c:pt>
                <c:pt idx="497">
                  <c:v>0.29203596782846863</c:v>
                </c:pt>
                <c:pt idx="498">
                  <c:v>0.29203596782846863</c:v>
                </c:pt>
                <c:pt idx="499">
                  <c:v>0.29203596782846863</c:v>
                </c:pt>
                <c:pt idx="500">
                  <c:v>0.29203596782846863</c:v>
                </c:pt>
                <c:pt idx="501">
                  <c:v>0.29203596782846863</c:v>
                </c:pt>
                <c:pt idx="502">
                  <c:v>0.29203596782846863</c:v>
                </c:pt>
                <c:pt idx="503">
                  <c:v>0.29203596782846863</c:v>
                </c:pt>
                <c:pt idx="504">
                  <c:v>0.29203596782846863</c:v>
                </c:pt>
                <c:pt idx="505">
                  <c:v>0.29203596782846863</c:v>
                </c:pt>
                <c:pt idx="506">
                  <c:v>0.29203596782846863</c:v>
                </c:pt>
                <c:pt idx="507">
                  <c:v>0.29203596782846863</c:v>
                </c:pt>
                <c:pt idx="508">
                  <c:v>0.29203596782846863</c:v>
                </c:pt>
                <c:pt idx="509">
                  <c:v>0.29203596782846863</c:v>
                </c:pt>
                <c:pt idx="510">
                  <c:v>0.29203596782846863</c:v>
                </c:pt>
                <c:pt idx="511">
                  <c:v>0.29203596782846863</c:v>
                </c:pt>
                <c:pt idx="512">
                  <c:v>0.29203596782846863</c:v>
                </c:pt>
                <c:pt idx="513">
                  <c:v>0.29203596782846863</c:v>
                </c:pt>
                <c:pt idx="514">
                  <c:v>0.29203596782846863</c:v>
                </c:pt>
                <c:pt idx="515">
                  <c:v>0.29203596782846863</c:v>
                </c:pt>
                <c:pt idx="516">
                  <c:v>0.29203596782846863</c:v>
                </c:pt>
                <c:pt idx="517">
                  <c:v>0.29203596782846863</c:v>
                </c:pt>
                <c:pt idx="518">
                  <c:v>0.29203596782846863</c:v>
                </c:pt>
                <c:pt idx="519">
                  <c:v>0.29203596782846863</c:v>
                </c:pt>
                <c:pt idx="520">
                  <c:v>0.29203596782846863</c:v>
                </c:pt>
                <c:pt idx="521">
                  <c:v>0.29203596782846863</c:v>
                </c:pt>
                <c:pt idx="522">
                  <c:v>0.29203596782846863</c:v>
                </c:pt>
                <c:pt idx="523">
                  <c:v>0.29203596782846863</c:v>
                </c:pt>
                <c:pt idx="524">
                  <c:v>0.29203596782846863</c:v>
                </c:pt>
                <c:pt idx="525">
                  <c:v>0.29203596782846863</c:v>
                </c:pt>
                <c:pt idx="526">
                  <c:v>0.29203596782846863</c:v>
                </c:pt>
                <c:pt idx="527">
                  <c:v>0.29203596782846863</c:v>
                </c:pt>
                <c:pt idx="528">
                  <c:v>0.29203596782846863</c:v>
                </c:pt>
                <c:pt idx="529">
                  <c:v>0.29203596782846863</c:v>
                </c:pt>
                <c:pt idx="530">
                  <c:v>0.29203596782846863</c:v>
                </c:pt>
                <c:pt idx="531">
                  <c:v>0.29203596782846863</c:v>
                </c:pt>
                <c:pt idx="532">
                  <c:v>0.29203596782846863</c:v>
                </c:pt>
                <c:pt idx="533">
                  <c:v>0.29203596782846863</c:v>
                </c:pt>
                <c:pt idx="534">
                  <c:v>0.29203596782846863</c:v>
                </c:pt>
                <c:pt idx="535">
                  <c:v>0.29203596782846863</c:v>
                </c:pt>
                <c:pt idx="536">
                  <c:v>0.29203596782846863</c:v>
                </c:pt>
                <c:pt idx="537">
                  <c:v>0.29203596782846863</c:v>
                </c:pt>
                <c:pt idx="538">
                  <c:v>0.29203596782846863</c:v>
                </c:pt>
                <c:pt idx="539">
                  <c:v>0.29203596782846863</c:v>
                </c:pt>
                <c:pt idx="540">
                  <c:v>0.29203596782846863</c:v>
                </c:pt>
                <c:pt idx="541">
                  <c:v>0.29203596782846863</c:v>
                </c:pt>
                <c:pt idx="542">
                  <c:v>0.29203596782846863</c:v>
                </c:pt>
                <c:pt idx="543">
                  <c:v>0.29203596782846863</c:v>
                </c:pt>
                <c:pt idx="544">
                  <c:v>0.29203596782846863</c:v>
                </c:pt>
                <c:pt idx="545">
                  <c:v>0.29203596782846863</c:v>
                </c:pt>
                <c:pt idx="546">
                  <c:v>0.29203596782846863</c:v>
                </c:pt>
                <c:pt idx="547">
                  <c:v>0.29203596782846863</c:v>
                </c:pt>
                <c:pt idx="548">
                  <c:v>0.29203596782846863</c:v>
                </c:pt>
                <c:pt idx="549">
                  <c:v>0.29203596782846863</c:v>
                </c:pt>
                <c:pt idx="550">
                  <c:v>0.29203596782846863</c:v>
                </c:pt>
                <c:pt idx="551">
                  <c:v>0.29203596782846863</c:v>
                </c:pt>
                <c:pt idx="552">
                  <c:v>0.29203596782846863</c:v>
                </c:pt>
                <c:pt idx="553">
                  <c:v>0.29203596782846863</c:v>
                </c:pt>
                <c:pt idx="554">
                  <c:v>0.29203596782846863</c:v>
                </c:pt>
                <c:pt idx="555">
                  <c:v>0.29203596782846863</c:v>
                </c:pt>
                <c:pt idx="556">
                  <c:v>0.29203596782846863</c:v>
                </c:pt>
                <c:pt idx="557">
                  <c:v>0.29203596782846863</c:v>
                </c:pt>
                <c:pt idx="558">
                  <c:v>0.29203596782846863</c:v>
                </c:pt>
                <c:pt idx="559">
                  <c:v>0.29203596782846863</c:v>
                </c:pt>
                <c:pt idx="560">
                  <c:v>0.29203596782846863</c:v>
                </c:pt>
                <c:pt idx="561">
                  <c:v>0.29203596782846863</c:v>
                </c:pt>
                <c:pt idx="562">
                  <c:v>0.29203596782846863</c:v>
                </c:pt>
                <c:pt idx="563">
                  <c:v>0.29203596782846863</c:v>
                </c:pt>
                <c:pt idx="564">
                  <c:v>0.29203596782846863</c:v>
                </c:pt>
                <c:pt idx="565">
                  <c:v>0.29203596782846863</c:v>
                </c:pt>
                <c:pt idx="566">
                  <c:v>0.29203596782846863</c:v>
                </c:pt>
                <c:pt idx="567">
                  <c:v>0.29203596782846863</c:v>
                </c:pt>
                <c:pt idx="568">
                  <c:v>0.29203596782846863</c:v>
                </c:pt>
                <c:pt idx="569">
                  <c:v>0.29203596782846863</c:v>
                </c:pt>
                <c:pt idx="570">
                  <c:v>0.29203596782846863</c:v>
                </c:pt>
                <c:pt idx="571">
                  <c:v>0.29203596782846863</c:v>
                </c:pt>
                <c:pt idx="572">
                  <c:v>0.29203596782846863</c:v>
                </c:pt>
                <c:pt idx="573">
                  <c:v>0.29203596782846863</c:v>
                </c:pt>
                <c:pt idx="574">
                  <c:v>0.29203596782846863</c:v>
                </c:pt>
                <c:pt idx="575">
                  <c:v>0.29203596782846863</c:v>
                </c:pt>
                <c:pt idx="576">
                  <c:v>0.29203596782846863</c:v>
                </c:pt>
                <c:pt idx="577">
                  <c:v>0.29203596782846863</c:v>
                </c:pt>
                <c:pt idx="578">
                  <c:v>0.29203596782846863</c:v>
                </c:pt>
                <c:pt idx="579">
                  <c:v>0.29203596782846863</c:v>
                </c:pt>
                <c:pt idx="580">
                  <c:v>0.29203596782846863</c:v>
                </c:pt>
                <c:pt idx="581">
                  <c:v>0.29203596782846863</c:v>
                </c:pt>
                <c:pt idx="582">
                  <c:v>0.29203596782846863</c:v>
                </c:pt>
                <c:pt idx="583">
                  <c:v>0.29203596782846863</c:v>
                </c:pt>
                <c:pt idx="584">
                  <c:v>0.29203596782846863</c:v>
                </c:pt>
                <c:pt idx="585">
                  <c:v>0.29203596782846863</c:v>
                </c:pt>
                <c:pt idx="586">
                  <c:v>0.29203596782846863</c:v>
                </c:pt>
                <c:pt idx="587">
                  <c:v>0.29203596782846863</c:v>
                </c:pt>
                <c:pt idx="588">
                  <c:v>0.29203596782846863</c:v>
                </c:pt>
                <c:pt idx="589">
                  <c:v>0.29203596782846863</c:v>
                </c:pt>
                <c:pt idx="590">
                  <c:v>0.29203596782846863</c:v>
                </c:pt>
                <c:pt idx="591">
                  <c:v>0.29203596782846863</c:v>
                </c:pt>
                <c:pt idx="592">
                  <c:v>0.29203596782846863</c:v>
                </c:pt>
                <c:pt idx="593">
                  <c:v>0.29203596782846863</c:v>
                </c:pt>
                <c:pt idx="594">
                  <c:v>0.29203596782846863</c:v>
                </c:pt>
                <c:pt idx="595">
                  <c:v>0.29203596782846863</c:v>
                </c:pt>
                <c:pt idx="596">
                  <c:v>0.29203596782846863</c:v>
                </c:pt>
                <c:pt idx="597">
                  <c:v>0.29203596782846863</c:v>
                </c:pt>
                <c:pt idx="598">
                  <c:v>0.29203596782846863</c:v>
                </c:pt>
                <c:pt idx="599">
                  <c:v>0.29203596782846863</c:v>
                </c:pt>
                <c:pt idx="600">
                  <c:v>0.29203596782846863</c:v>
                </c:pt>
                <c:pt idx="601">
                  <c:v>0.29203596782846863</c:v>
                </c:pt>
                <c:pt idx="602">
                  <c:v>0.29203596782846863</c:v>
                </c:pt>
                <c:pt idx="603">
                  <c:v>0.29203596782846863</c:v>
                </c:pt>
                <c:pt idx="604">
                  <c:v>0.29203596782846863</c:v>
                </c:pt>
                <c:pt idx="605">
                  <c:v>0.29203596782846863</c:v>
                </c:pt>
                <c:pt idx="606">
                  <c:v>0.29203596782846863</c:v>
                </c:pt>
                <c:pt idx="607">
                  <c:v>0.29203596782846863</c:v>
                </c:pt>
                <c:pt idx="608">
                  <c:v>0.29203596782846863</c:v>
                </c:pt>
                <c:pt idx="609">
                  <c:v>0.29203596782846863</c:v>
                </c:pt>
                <c:pt idx="610">
                  <c:v>0.29203596782846863</c:v>
                </c:pt>
                <c:pt idx="611">
                  <c:v>0.29203596782846863</c:v>
                </c:pt>
                <c:pt idx="612">
                  <c:v>0.29203596782846863</c:v>
                </c:pt>
                <c:pt idx="613">
                  <c:v>0.29203596782846863</c:v>
                </c:pt>
                <c:pt idx="614">
                  <c:v>0.29203596782846863</c:v>
                </c:pt>
                <c:pt idx="615">
                  <c:v>0.29203596782846863</c:v>
                </c:pt>
                <c:pt idx="616">
                  <c:v>0.29203596782846863</c:v>
                </c:pt>
                <c:pt idx="617">
                  <c:v>0.29203596782846863</c:v>
                </c:pt>
                <c:pt idx="618">
                  <c:v>0.29203596782846863</c:v>
                </c:pt>
                <c:pt idx="619">
                  <c:v>0.29203596782846863</c:v>
                </c:pt>
                <c:pt idx="620">
                  <c:v>0.29203596782846863</c:v>
                </c:pt>
                <c:pt idx="621">
                  <c:v>0.29203596782846863</c:v>
                </c:pt>
                <c:pt idx="622">
                  <c:v>0.29203596782846863</c:v>
                </c:pt>
                <c:pt idx="623">
                  <c:v>0.29203596782846863</c:v>
                </c:pt>
                <c:pt idx="624">
                  <c:v>0.29203596782846863</c:v>
                </c:pt>
                <c:pt idx="625">
                  <c:v>0.29203596782846863</c:v>
                </c:pt>
                <c:pt idx="626">
                  <c:v>0.29203596782846863</c:v>
                </c:pt>
                <c:pt idx="627">
                  <c:v>0.29203596782846863</c:v>
                </c:pt>
                <c:pt idx="628">
                  <c:v>0.29203596782846863</c:v>
                </c:pt>
                <c:pt idx="629">
                  <c:v>0.29203596782846863</c:v>
                </c:pt>
                <c:pt idx="630">
                  <c:v>0.29203596782846863</c:v>
                </c:pt>
                <c:pt idx="631">
                  <c:v>0.29203596782846863</c:v>
                </c:pt>
                <c:pt idx="632">
                  <c:v>0.29203596782846863</c:v>
                </c:pt>
                <c:pt idx="633">
                  <c:v>0.29203596782846863</c:v>
                </c:pt>
                <c:pt idx="634">
                  <c:v>0.29203596782846863</c:v>
                </c:pt>
                <c:pt idx="635">
                  <c:v>0.29203596782846863</c:v>
                </c:pt>
                <c:pt idx="636">
                  <c:v>0.29203596782846863</c:v>
                </c:pt>
                <c:pt idx="637">
                  <c:v>0.29203596782846863</c:v>
                </c:pt>
                <c:pt idx="638">
                  <c:v>0.29203596782846863</c:v>
                </c:pt>
                <c:pt idx="639">
                  <c:v>0.29203596782846863</c:v>
                </c:pt>
                <c:pt idx="640">
                  <c:v>0.29203596782846863</c:v>
                </c:pt>
                <c:pt idx="641">
                  <c:v>0.29203596782846863</c:v>
                </c:pt>
                <c:pt idx="642">
                  <c:v>0.29203596782846863</c:v>
                </c:pt>
                <c:pt idx="643">
                  <c:v>0.29203596782846863</c:v>
                </c:pt>
                <c:pt idx="644">
                  <c:v>0.29203596782846863</c:v>
                </c:pt>
                <c:pt idx="645">
                  <c:v>0.29203596782846863</c:v>
                </c:pt>
                <c:pt idx="646">
                  <c:v>0.29203596782846863</c:v>
                </c:pt>
                <c:pt idx="647">
                  <c:v>0.29203596782846863</c:v>
                </c:pt>
                <c:pt idx="648">
                  <c:v>0.29203596782846863</c:v>
                </c:pt>
                <c:pt idx="649">
                  <c:v>0.29203596782846863</c:v>
                </c:pt>
                <c:pt idx="650">
                  <c:v>0.29203596782846863</c:v>
                </c:pt>
                <c:pt idx="651">
                  <c:v>0.29203596782846863</c:v>
                </c:pt>
                <c:pt idx="652">
                  <c:v>0.29203596782846863</c:v>
                </c:pt>
                <c:pt idx="653">
                  <c:v>0.29203596782846863</c:v>
                </c:pt>
                <c:pt idx="654">
                  <c:v>0.29203596782846863</c:v>
                </c:pt>
                <c:pt idx="655">
                  <c:v>0.29203596782846863</c:v>
                </c:pt>
                <c:pt idx="656">
                  <c:v>0.29203596782846863</c:v>
                </c:pt>
                <c:pt idx="657">
                  <c:v>0.29203596782846863</c:v>
                </c:pt>
                <c:pt idx="658">
                  <c:v>0.29203596782846863</c:v>
                </c:pt>
                <c:pt idx="659">
                  <c:v>0.29203596782846863</c:v>
                </c:pt>
                <c:pt idx="660">
                  <c:v>0.29203596782846863</c:v>
                </c:pt>
                <c:pt idx="661">
                  <c:v>0.29203596782846863</c:v>
                </c:pt>
                <c:pt idx="662">
                  <c:v>0.29203596782846863</c:v>
                </c:pt>
                <c:pt idx="663">
                  <c:v>0.29203596782846863</c:v>
                </c:pt>
                <c:pt idx="664">
                  <c:v>0.29203596782846863</c:v>
                </c:pt>
                <c:pt idx="665">
                  <c:v>0.29203596782846863</c:v>
                </c:pt>
                <c:pt idx="666">
                  <c:v>0.29203596782846863</c:v>
                </c:pt>
                <c:pt idx="667">
                  <c:v>0.29203596782846863</c:v>
                </c:pt>
                <c:pt idx="668">
                  <c:v>0.29203596782846863</c:v>
                </c:pt>
                <c:pt idx="669">
                  <c:v>0.29203596782846863</c:v>
                </c:pt>
                <c:pt idx="670">
                  <c:v>0.29203596782846863</c:v>
                </c:pt>
                <c:pt idx="671">
                  <c:v>0.29203596782846863</c:v>
                </c:pt>
                <c:pt idx="672">
                  <c:v>0.29203596782846863</c:v>
                </c:pt>
                <c:pt idx="673">
                  <c:v>0.29203596782846863</c:v>
                </c:pt>
                <c:pt idx="674">
                  <c:v>0.29203596782846863</c:v>
                </c:pt>
                <c:pt idx="675">
                  <c:v>0.29203596782846863</c:v>
                </c:pt>
                <c:pt idx="676">
                  <c:v>0.29203596782846863</c:v>
                </c:pt>
                <c:pt idx="677">
                  <c:v>0.29203596782846863</c:v>
                </c:pt>
                <c:pt idx="678">
                  <c:v>0.29203596782846863</c:v>
                </c:pt>
                <c:pt idx="679">
                  <c:v>0.29203596782846863</c:v>
                </c:pt>
                <c:pt idx="680">
                  <c:v>0.29203596782846863</c:v>
                </c:pt>
                <c:pt idx="681">
                  <c:v>0.29203596782846863</c:v>
                </c:pt>
                <c:pt idx="682">
                  <c:v>0.29203596782846863</c:v>
                </c:pt>
                <c:pt idx="683">
                  <c:v>0.29203596782846863</c:v>
                </c:pt>
                <c:pt idx="684">
                  <c:v>0.29203596782846863</c:v>
                </c:pt>
                <c:pt idx="685">
                  <c:v>0.29203596782846863</c:v>
                </c:pt>
                <c:pt idx="686">
                  <c:v>0.29203596782846863</c:v>
                </c:pt>
                <c:pt idx="687">
                  <c:v>0.29203596782846863</c:v>
                </c:pt>
                <c:pt idx="688">
                  <c:v>0.29203596782846863</c:v>
                </c:pt>
                <c:pt idx="689">
                  <c:v>0.29203596782846863</c:v>
                </c:pt>
                <c:pt idx="690">
                  <c:v>0.29203596782846863</c:v>
                </c:pt>
                <c:pt idx="691">
                  <c:v>0.29203596782846863</c:v>
                </c:pt>
                <c:pt idx="692">
                  <c:v>0.29203596782846863</c:v>
                </c:pt>
                <c:pt idx="693">
                  <c:v>0.29203596782846863</c:v>
                </c:pt>
                <c:pt idx="694">
                  <c:v>0.29203596782846863</c:v>
                </c:pt>
                <c:pt idx="695">
                  <c:v>0.29203596782846863</c:v>
                </c:pt>
                <c:pt idx="696">
                  <c:v>0.29203596782846863</c:v>
                </c:pt>
                <c:pt idx="697">
                  <c:v>0.29203596782846863</c:v>
                </c:pt>
                <c:pt idx="698">
                  <c:v>0.29203596782846863</c:v>
                </c:pt>
                <c:pt idx="699">
                  <c:v>0.29203596782846863</c:v>
                </c:pt>
                <c:pt idx="700">
                  <c:v>0.29203596782846863</c:v>
                </c:pt>
                <c:pt idx="701">
                  <c:v>0.29203596782846863</c:v>
                </c:pt>
                <c:pt idx="702">
                  <c:v>0.29203596782846863</c:v>
                </c:pt>
                <c:pt idx="703">
                  <c:v>0.29203596782846863</c:v>
                </c:pt>
                <c:pt idx="704">
                  <c:v>0.29203596782846863</c:v>
                </c:pt>
                <c:pt idx="705">
                  <c:v>0.29203596782846863</c:v>
                </c:pt>
                <c:pt idx="706">
                  <c:v>0.29203596782846863</c:v>
                </c:pt>
                <c:pt idx="707">
                  <c:v>0.29203596782846863</c:v>
                </c:pt>
                <c:pt idx="708">
                  <c:v>0.29203596782846863</c:v>
                </c:pt>
                <c:pt idx="709">
                  <c:v>0.29203596782846863</c:v>
                </c:pt>
                <c:pt idx="710">
                  <c:v>0.29203596782846863</c:v>
                </c:pt>
                <c:pt idx="711">
                  <c:v>0.29203596782846863</c:v>
                </c:pt>
                <c:pt idx="712">
                  <c:v>0.29203596782846863</c:v>
                </c:pt>
                <c:pt idx="713">
                  <c:v>0.29203596782846863</c:v>
                </c:pt>
                <c:pt idx="714">
                  <c:v>0.29203596782846863</c:v>
                </c:pt>
                <c:pt idx="715">
                  <c:v>0.29203596782846863</c:v>
                </c:pt>
                <c:pt idx="716">
                  <c:v>0.29203596782846863</c:v>
                </c:pt>
                <c:pt idx="717">
                  <c:v>0.29203596782846863</c:v>
                </c:pt>
                <c:pt idx="718">
                  <c:v>0.29203596782846863</c:v>
                </c:pt>
                <c:pt idx="719">
                  <c:v>0.29203596782846863</c:v>
                </c:pt>
                <c:pt idx="720">
                  <c:v>0.29203596782846863</c:v>
                </c:pt>
                <c:pt idx="721">
                  <c:v>0.29203596782846863</c:v>
                </c:pt>
                <c:pt idx="722">
                  <c:v>0.29203596782846863</c:v>
                </c:pt>
                <c:pt idx="723">
                  <c:v>0.29203596782846863</c:v>
                </c:pt>
                <c:pt idx="724">
                  <c:v>0.29203596782846863</c:v>
                </c:pt>
                <c:pt idx="725">
                  <c:v>0.29203596782846863</c:v>
                </c:pt>
                <c:pt idx="726">
                  <c:v>0.29203596782846863</c:v>
                </c:pt>
                <c:pt idx="727">
                  <c:v>0.29203596782846863</c:v>
                </c:pt>
                <c:pt idx="728">
                  <c:v>0.29203596782846863</c:v>
                </c:pt>
                <c:pt idx="729">
                  <c:v>0.29203596782846863</c:v>
                </c:pt>
                <c:pt idx="730">
                  <c:v>0.29203596782846863</c:v>
                </c:pt>
                <c:pt idx="731">
                  <c:v>0.29203596782846863</c:v>
                </c:pt>
                <c:pt idx="732">
                  <c:v>0.29203596782846863</c:v>
                </c:pt>
                <c:pt idx="733">
                  <c:v>0.29203596782846863</c:v>
                </c:pt>
                <c:pt idx="734">
                  <c:v>0.29203596782846863</c:v>
                </c:pt>
                <c:pt idx="735">
                  <c:v>0.29203596782846863</c:v>
                </c:pt>
                <c:pt idx="736">
                  <c:v>0.29203596782846863</c:v>
                </c:pt>
                <c:pt idx="737">
                  <c:v>0.29203596782846863</c:v>
                </c:pt>
                <c:pt idx="738">
                  <c:v>0.29203596782846863</c:v>
                </c:pt>
                <c:pt idx="739">
                  <c:v>0.29203596782846863</c:v>
                </c:pt>
                <c:pt idx="740">
                  <c:v>0.29203596782846863</c:v>
                </c:pt>
                <c:pt idx="741">
                  <c:v>0.29203596782846863</c:v>
                </c:pt>
                <c:pt idx="742">
                  <c:v>0.29203596782846863</c:v>
                </c:pt>
                <c:pt idx="743">
                  <c:v>0.29203596782846863</c:v>
                </c:pt>
                <c:pt idx="744">
                  <c:v>0.29203596782846863</c:v>
                </c:pt>
                <c:pt idx="745">
                  <c:v>0.29203596782846863</c:v>
                </c:pt>
                <c:pt idx="746">
                  <c:v>0.29203596782846863</c:v>
                </c:pt>
                <c:pt idx="747">
                  <c:v>0.29203596782846863</c:v>
                </c:pt>
                <c:pt idx="748">
                  <c:v>0.29203596782846863</c:v>
                </c:pt>
                <c:pt idx="749">
                  <c:v>0.29203596782846863</c:v>
                </c:pt>
                <c:pt idx="750">
                  <c:v>0.29203596782846863</c:v>
                </c:pt>
                <c:pt idx="751">
                  <c:v>0.29203596782846863</c:v>
                </c:pt>
                <c:pt idx="752">
                  <c:v>0.29203596782846863</c:v>
                </c:pt>
                <c:pt idx="753">
                  <c:v>0.29203596782846863</c:v>
                </c:pt>
                <c:pt idx="754">
                  <c:v>0.29203596782846863</c:v>
                </c:pt>
                <c:pt idx="755">
                  <c:v>0.29203596782846863</c:v>
                </c:pt>
                <c:pt idx="756">
                  <c:v>0.29203596782846863</c:v>
                </c:pt>
                <c:pt idx="757">
                  <c:v>0.29203596782846863</c:v>
                </c:pt>
                <c:pt idx="758">
                  <c:v>0.29203596782846863</c:v>
                </c:pt>
                <c:pt idx="759">
                  <c:v>0.29203596782846863</c:v>
                </c:pt>
                <c:pt idx="760">
                  <c:v>0.29203596782846863</c:v>
                </c:pt>
                <c:pt idx="761">
                  <c:v>0.29203596782846863</c:v>
                </c:pt>
                <c:pt idx="762">
                  <c:v>0.29203596782846863</c:v>
                </c:pt>
                <c:pt idx="763">
                  <c:v>0.29203596782846863</c:v>
                </c:pt>
                <c:pt idx="764">
                  <c:v>0.29203596782846863</c:v>
                </c:pt>
                <c:pt idx="765">
                  <c:v>0.29203596782846863</c:v>
                </c:pt>
                <c:pt idx="766">
                  <c:v>0.29203596782846863</c:v>
                </c:pt>
                <c:pt idx="767">
                  <c:v>0.29203596782846863</c:v>
                </c:pt>
                <c:pt idx="768">
                  <c:v>0.29203596782846863</c:v>
                </c:pt>
                <c:pt idx="769">
                  <c:v>0.29203596782846863</c:v>
                </c:pt>
                <c:pt idx="770">
                  <c:v>0.29203596782846863</c:v>
                </c:pt>
                <c:pt idx="771">
                  <c:v>0.29203596782846863</c:v>
                </c:pt>
                <c:pt idx="772">
                  <c:v>0.29203596782846863</c:v>
                </c:pt>
                <c:pt idx="773">
                  <c:v>0.29203596782846863</c:v>
                </c:pt>
                <c:pt idx="774">
                  <c:v>0.29203596782846863</c:v>
                </c:pt>
                <c:pt idx="775">
                  <c:v>0.29203596782846863</c:v>
                </c:pt>
                <c:pt idx="776">
                  <c:v>0.29203596782846863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EB-4490-9921-3FA0253FE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4997648"/>
        <c:axId val="575004208"/>
      </c:lineChart>
      <c:dateAx>
        <c:axId val="574997648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5004208"/>
        <c:crosses val="autoZero"/>
        <c:auto val="1"/>
        <c:lblOffset val="100"/>
        <c:baseTimeUnit val="days"/>
      </c:dateAx>
      <c:valAx>
        <c:axId val="57500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499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426286626452395"/>
          <c:y val="3.0803441236511679E-3"/>
          <c:w val="0.45283642139727898"/>
          <c:h val="6.8213908641064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476250</xdr:colOff>
      <xdr:row>4</xdr:row>
      <xdr:rowOff>180975</xdr:rowOff>
    </xdr:from>
    <xdr:to>
      <xdr:col>7</xdr:col>
      <xdr:colOff>419100</xdr:colOff>
      <xdr:row>7</xdr:row>
      <xdr:rowOff>133350</xdr:rowOff>
    </xdr:to>
    <xdr:sp macro="" textlink="">
      <xdr:nvSpPr>
        <xdr:cNvPr id="5" name="Curved Down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76250" y="1266825"/>
          <a:ext cx="4705350" cy="628650"/>
        </a:xfrm>
        <a:prstGeom prst="curvedDownArrow">
          <a:avLst/>
        </a:prstGeom>
        <a:solidFill>
          <a:schemeClr val="accent2"/>
        </a:solidFill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oneCellAnchor>
    <xdr:from>
      <xdr:col>1</xdr:col>
      <xdr:colOff>514350</xdr:colOff>
      <xdr:row>3</xdr:row>
      <xdr:rowOff>28575</xdr:rowOff>
    </xdr:from>
    <xdr:ext cx="3830536" cy="280205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171575" y="914400"/>
          <a:ext cx="3830536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>
              <a:solidFill>
                <a:srgbClr val="FF0000"/>
              </a:solidFill>
            </a:rPr>
            <a:t>Transforma</a:t>
          </a:r>
          <a:r>
            <a:rPr lang="en-US" sz="1200" baseline="0">
              <a:solidFill>
                <a:srgbClr val="FF0000"/>
              </a:solidFill>
            </a:rPr>
            <a:t> Automaticamente uma série diária em mensal</a:t>
          </a:r>
          <a:endParaRPr lang="en-US" sz="1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0</xdr:row>
      <xdr:rowOff>30480</xdr:rowOff>
    </xdr:from>
    <xdr:to>
      <xdr:col>16</xdr:col>
      <xdr:colOff>533400</xdr:colOff>
      <xdr:row>14</xdr:row>
      <xdr:rowOff>167640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8410D69-9AD5-4C59-BFE2-50E41FF2D8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15</xdr:row>
      <xdr:rowOff>15240</xdr:rowOff>
    </xdr:from>
    <xdr:to>
      <xdr:col>16</xdr:col>
      <xdr:colOff>571500</xdr:colOff>
      <xdr:row>30</xdr:row>
      <xdr:rowOff>15240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49DC1DB-142E-40E0-A4F6-6BE56572E1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464820</xdr:colOff>
      <xdr:row>2</xdr:row>
      <xdr:rowOff>167640</xdr:rowOff>
    </xdr:from>
    <xdr:to>
      <xdr:col>18</xdr:col>
      <xdr:colOff>335280</xdr:colOff>
      <xdr:row>28</xdr:row>
      <xdr:rowOff>129540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3BF9153-BA8C-4DDE-B0D6-8FAF8CB6B1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75"/>
  <sheetViews>
    <sheetView showGridLines="0" tabSelected="1" workbookViewId="0">
      <selection activeCell="D16" sqref="D16"/>
    </sheetView>
  </sheetViews>
  <sheetFormatPr defaultRowHeight="14.4" x14ac:dyDescent="0.3"/>
  <cols>
    <col min="1" max="2" width="9.88671875" bestFit="1" customWidth="1"/>
    <col min="4" max="4" width="13.5546875" style="10" customWidth="1"/>
    <col min="7" max="7" width="10.6640625" bestFit="1" customWidth="1"/>
    <col min="8" max="8" width="11.33203125" bestFit="1" customWidth="1"/>
    <col min="9" max="9" width="10.5546875" style="6" bestFit="1" customWidth="1"/>
    <col min="10" max="10" width="11.5546875" style="10" customWidth="1"/>
    <col min="12" max="12" width="23.88671875" bestFit="1" customWidth="1"/>
    <col min="14" max="14" width="19.44140625" customWidth="1"/>
  </cols>
  <sheetData>
    <row r="1" spans="1:16" ht="7.2" customHeight="1" thickBot="1" x14ac:dyDescent="0.35">
      <c r="C1" s="9"/>
      <c r="I1"/>
      <c r="O1" s="10"/>
      <c r="P1" s="10"/>
    </row>
    <row r="2" spans="1:16" s="11" customFormat="1" ht="6.75" customHeight="1" thickBot="1" x14ac:dyDescent="0.35">
      <c r="D2" s="12"/>
      <c r="J2" s="12"/>
      <c r="O2" s="12"/>
      <c r="P2" s="12"/>
    </row>
    <row r="3" spans="1:16" ht="15" thickBot="1" x14ac:dyDescent="0.35"/>
    <row r="4" spans="1:16" x14ac:dyDescent="0.3">
      <c r="K4" s="16"/>
      <c r="L4" s="17"/>
      <c r="M4" s="17"/>
      <c r="N4" s="17"/>
      <c r="O4" s="17"/>
      <c r="P4" s="18"/>
    </row>
    <row r="5" spans="1:16" ht="18" x14ac:dyDescent="0.35">
      <c r="K5" s="24"/>
      <c r="L5" s="27" t="s">
        <v>7</v>
      </c>
      <c r="M5" s="29">
        <f>STDEVP(D11:D1075)</f>
        <v>1.5085601097648109E-2</v>
      </c>
      <c r="N5" s="31" t="s">
        <v>9</v>
      </c>
      <c r="O5" s="25">
        <f>M5*SQRT(252)</f>
        <v>0.23947649329379947</v>
      </c>
      <c r="P5" s="19"/>
    </row>
    <row r="6" spans="1:16" ht="18" x14ac:dyDescent="0.35">
      <c r="K6" s="24"/>
      <c r="L6" s="28" t="s">
        <v>8</v>
      </c>
      <c r="M6" s="30">
        <f>STDEVP(J11:J1075)</f>
        <v>6.5384363985525301E-2</v>
      </c>
      <c r="N6" s="32" t="s">
        <v>10</v>
      </c>
      <c r="O6" s="26">
        <f>M6*SQRT(12)</f>
        <v>0.22649808088701301</v>
      </c>
      <c r="P6" s="19"/>
    </row>
    <row r="7" spans="1:16" ht="15" thickBot="1" x14ac:dyDescent="0.35">
      <c r="K7" s="20"/>
      <c r="L7" s="21"/>
      <c r="M7" s="22"/>
      <c r="N7" s="22"/>
      <c r="O7" s="22"/>
      <c r="P7" s="23"/>
    </row>
    <row r="9" spans="1:16" s="15" customFormat="1" ht="31.5" customHeight="1" x14ac:dyDescent="0.3">
      <c r="A9" s="14" t="s">
        <v>0</v>
      </c>
      <c r="B9" s="14" t="s">
        <v>1</v>
      </c>
      <c r="D9" s="14" t="s">
        <v>6</v>
      </c>
      <c r="G9" s="14" t="s">
        <v>3</v>
      </c>
      <c r="H9" s="14" t="s">
        <v>4</v>
      </c>
      <c r="I9" s="14" t="s">
        <v>2</v>
      </c>
      <c r="J9" s="14" t="s">
        <v>5</v>
      </c>
    </row>
    <row r="10" spans="1:16" x14ac:dyDescent="0.3">
      <c r="A10" s="2">
        <v>41639</v>
      </c>
      <c r="B10" s="1">
        <v>51507.16</v>
      </c>
      <c r="C10" s="8"/>
      <c r="G10" s="3">
        <f>MAX($A$10:$A$5121)</f>
        <v>42863</v>
      </c>
      <c r="H10" s="5">
        <f>A10</f>
        <v>41639</v>
      </c>
      <c r="I10" s="7">
        <f>IF(ISNUMBER(H10),VLOOKUP(H10,$A$10:$B$5121,2,FALSE),"")</f>
        <v>51507.16</v>
      </c>
    </row>
    <row r="11" spans="1:16" x14ac:dyDescent="0.3">
      <c r="A11" s="2">
        <v>41641</v>
      </c>
      <c r="B11" s="1">
        <v>50341.25</v>
      </c>
      <c r="C11" s="8"/>
      <c r="D11" s="33">
        <f>IF(ISNUMBER(B11),LN(B11/B10),"")</f>
        <v>-2.2896006585176598E-2</v>
      </c>
      <c r="G11" s="4">
        <f t="shared" ref="G11" si="0">IFERROR(DATE(YEAR(H10),MONTH(H10)+2,1),"")</f>
        <v>41671</v>
      </c>
      <c r="H11" s="5">
        <f t="array" ref="H11">IF(OR(H10=$G$10,H10=""),"",MAX(IF($A$10:$A$3008&gt;H10,1,0)*IF($A$10:$A$3008&lt;G11,1,0)*$A$10:$A$3008))</f>
        <v>41670</v>
      </c>
      <c r="I11" s="7">
        <f t="shared" ref="I11:I74" si="1">IF(ISNUMBER(H11),VLOOKUP(H11,$A$10:$B$5121,2,FALSE),"")</f>
        <v>47638.99</v>
      </c>
      <c r="J11" s="13">
        <f>IF(ISNUMBER(I11),(I11-I10)/I10,"")</f>
        <v>-7.5099656047819471E-2</v>
      </c>
    </row>
    <row r="12" spans="1:16" x14ac:dyDescent="0.3">
      <c r="A12" s="2">
        <v>41642</v>
      </c>
      <c r="B12" s="1">
        <v>50981.09</v>
      </c>
      <c r="C12" s="8"/>
      <c r="D12" s="33">
        <f t="shared" ref="D12:D75" si="2">IF(ISNUMBER(B12),LN(B12/B11),"")</f>
        <v>1.2629959106025651E-2</v>
      </c>
      <c r="G12" s="4">
        <f t="shared" ref="G12:G75" si="3">IFERROR(DATE(YEAR(H11),MONTH(H11)+2,1),"")</f>
        <v>41699</v>
      </c>
      <c r="H12" s="5">
        <f t="array" ref="H12">IF(OR(H11=$G$10,H11=""),"",MAX(IF($A$10:$A$3008&gt;H11,1,0)*IF($A$10:$A$3008&lt;G12,1,0)*$A$10:$A$3008))</f>
        <v>41698</v>
      </c>
      <c r="I12" s="7">
        <f t="shared" si="1"/>
        <v>47094.400000000001</v>
      </c>
      <c r="J12" s="13">
        <f t="shared" ref="J12:J75" si="4">IF(ISNUMBER(I12),(I12-I11)/I11,"")</f>
        <v>-1.1431602559164174E-2</v>
      </c>
    </row>
    <row r="13" spans="1:16" x14ac:dyDescent="0.3">
      <c r="A13" s="2">
        <v>41645</v>
      </c>
      <c r="B13" s="1">
        <v>50973.62</v>
      </c>
      <c r="C13" s="8"/>
      <c r="D13" s="33">
        <f t="shared" si="2"/>
        <v>-1.4653565320053012E-4</v>
      </c>
      <c r="G13" s="4">
        <f t="shared" si="3"/>
        <v>41730</v>
      </c>
      <c r="H13" s="5">
        <f t="array" ref="H13">IF(OR(H12=$G$10,H12=""),"",MAX(IF($A$10:$A$3008&gt;H12,1,0)*IF($A$10:$A$3008&lt;G13,1,0)*$A$10:$A$3008))</f>
        <v>41729</v>
      </c>
      <c r="I13" s="7">
        <f t="shared" si="1"/>
        <v>50414.92</v>
      </c>
      <c r="J13" s="13">
        <f t="shared" si="4"/>
        <v>7.0507746143915126E-2</v>
      </c>
    </row>
    <row r="14" spans="1:16" x14ac:dyDescent="0.3">
      <c r="A14" s="2">
        <v>41646</v>
      </c>
      <c r="B14" s="1">
        <v>50430.02</v>
      </c>
      <c r="C14" s="8"/>
      <c r="D14" s="33">
        <f t="shared" si="2"/>
        <v>-1.0721611322012405E-2</v>
      </c>
      <c r="G14" s="4">
        <f t="shared" si="3"/>
        <v>41760</v>
      </c>
      <c r="H14" s="5">
        <f t="array" ref="H14">IF(OR(H13=$G$10,H13=""),"",MAX(IF($A$10:$A$3008&gt;H13,1,0)*IF($A$10:$A$3008&lt;G14,1,0)*$A$10:$A$3008))</f>
        <v>41759</v>
      </c>
      <c r="I14" s="7">
        <f>IF(ISNUMBER(H14),VLOOKUP(H14,$A$10:$B$5121,2,FALSE),"")</f>
        <v>51626.69</v>
      </c>
      <c r="J14" s="13">
        <f t="shared" si="4"/>
        <v>2.4035940154224267E-2</v>
      </c>
    </row>
    <row r="15" spans="1:16" x14ac:dyDescent="0.3">
      <c r="A15" s="2">
        <v>41647</v>
      </c>
      <c r="B15" s="1">
        <v>50576.639999999999</v>
      </c>
      <c r="C15" s="8"/>
      <c r="D15" s="33">
        <f t="shared" si="2"/>
        <v>2.9031769386579772E-3</v>
      </c>
      <c r="G15" s="4">
        <f t="shared" si="3"/>
        <v>41791</v>
      </c>
      <c r="H15" s="5">
        <f t="array" ref="H15">IF(OR(H14=$G$10,H14=""),"",MAX(IF($A$10:$A$3008&gt;H14,1,0)*IF($A$10:$A$3008&lt;G15,1,0)*$A$10:$A$3008))</f>
        <v>41789</v>
      </c>
      <c r="I15" s="7">
        <f t="shared" si="1"/>
        <v>51239.34</v>
      </c>
      <c r="J15" s="13">
        <f t="shared" si="4"/>
        <v>-7.5029020841740155E-3</v>
      </c>
    </row>
    <row r="16" spans="1:16" x14ac:dyDescent="0.3">
      <c r="A16" s="2">
        <v>41648</v>
      </c>
      <c r="B16" s="1">
        <v>49321.68</v>
      </c>
      <c r="C16" s="8"/>
      <c r="D16" s="33">
        <f t="shared" si="2"/>
        <v>-2.5126068640200405E-2</v>
      </c>
      <c r="G16" s="4">
        <f t="shared" si="3"/>
        <v>41821</v>
      </c>
      <c r="H16" s="5">
        <f t="array" ref="H16">IF(OR(H15=$G$10,H15=""),"",MAX(IF($A$10:$A$3008&gt;H15,1,0)*IF($A$10:$A$3008&lt;G16,1,0)*$A$10:$A$3008))</f>
        <v>41820</v>
      </c>
      <c r="I16" s="7">
        <f t="shared" si="1"/>
        <v>53168.22</v>
      </c>
      <c r="J16" s="13">
        <f t="shared" si="4"/>
        <v>3.764451298553035E-2</v>
      </c>
    </row>
    <row r="17" spans="1:10" x14ac:dyDescent="0.3">
      <c r="A17" s="2">
        <v>41649</v>
      </c>
      <c r="B17" s="1">
        <v>49696.45</v>
      </c>
      <c r="C17" s="8"/>
      <c r="D17" s="33">
        <f t="shared" si="2"/>
        <v>7.5697610036680229E-3</v>
      </c>
      <c r="G17" s="4">
        <f t="shared" si="3"/>
        <v>41852</v>
      </c>
      <c r="H17" s="5">
        <f t="array" ref="H17">IF(OR(H16=$G$10,H16=""),"",MAX(IF($A$10:$A$3008&gt;H16,1,0)*IF($A$10:$A$3008&lt;G17,1,0)*$A$10:$A$3008))</f>
        <v>41851</v>
      </c>
      <c r="I17" s="7">
        <f t="shared" si="1"/>
        <v>55829.41</v>
      </c>
      <c r="J17" s="13">
        <f t="shared" si="4"/>
        <v>5.0052268065397004E-2</v>
      </c>
    </row>
    <row r="18" spans="1:10" x14ac:dyDescent="0.3">
      <c r="A18" s="2">
        <v>41652</v>
      </c>
      <c r="B18" s="1">
        <v>49426.9</v>
      </c>
      <c r="C18" s="8"/>
      <c r="D18" s="33">
        <f t="shared" si="2"/>
        <v>-5.4386915782442423E-3</v>
      </c>
      <c r="G18" s="4">
        <f t="shared" si="3"/>
        <v>41883</v>
      </c>
      <c r="H18" s="5">
        <f t="array" ref="H18">IF(OR(H17=$G$10,H17=""),"",MAX(IF($A$10:$A$3008&gt;H17,1,0)*IF($A$10:$A$3008&lt;G18,1,0)*$A$10:$A$3008))</f>
        <v>41880</v>
      </c>
      <c r="I18" s="7">
        <f t="shared" si="1"/>
        <v>61288.15</v>
      </c>
      <c r="J18" s="13">
        <f t="shared" si="4"/>
        <v>9.7775348154315045E-2</v>
      </c>
    </row>
    <row r="19" spans="1:10" x14ac:dyDescent="0.3">
      <c r="A19" s="2">
        <v>41653</v>
      </c>
      <c r="B19" s="1">
        <v>49703.1</v>
      </c>
      <c r="C19" s="8"/>
      <c r="D19" s="33">
        <f t="shared" si="2"/>
        <v>5.5724950010951234E-3</v>
      </c>
      <c r="G19" s="4">
        <f t="shared" si="3"/>
        <v>41913</v>
      </c>
      <c r="H19" s="5">
        <f t="array" ref="H19">IF(OR(H18=$G$10,H18=""),"",MAX(IF($A$10:$A$3008&gt;H18,1,0)*IF($A$10:$A$3008&lt;G19,1,0)*$A$10:$A$3008))</f>
        <v>41912</v>
      </c>
      <c r="I19" s="7">
        <f t="shared" si="1"/>
        <v>54115.98</v>
      </c>
      <c r="J19" s="13">
        <f t="shared" si="4"/>
        <v>-0.11702376397394926</v>
      </c>
    </row>
    <row r="20" spans="1:10" x14ac:dyDescent="0.3">
      <c r="A20" s="2">
        <v>41654</v>
      </c>
      <c r="B20" s="1">
        <v>50105.37</v>
      </c>
      <c r="C20" s="8"/>
      <c r="D20" s="33">
        <f t="shared" si="2"/>
        <v>8.0608825727291958E-3</v>
      </c>
      <c r="G20" s="4">
        <f t="shared" si="3"/>
        <v>41944</v>
      </c>
      <c r="H20" s="5">
        <f t="array" ref="H20">IF(OR(H19=$G$10,H19=""),"",MAX(IF($A$10:$A$3008&gt;H19,1,0)*IF($A$10:$A$3008&lt;G20,1,0)*$A$10:$A$3008))</f>
        <v>41943</v>
      </c>
      <c r="I20" s="7">
        <f t="shared" si="1"/>
        <v>54628.6</v>
      </c>
      <c r="J20" s="13">
        <f t="shared" si="4"/>
        <v>9.4726178847725807E-3</v>
      </c>
    </row>
    <row r="21" spans="1:10" x14ac:dyDescent="0.3">
      <c r="A21" s="2">
        <v>41655</v>
      </c>
      <c r="B21" s="1">
        <v>49696.28</v>
      </c>
      <c r="C21" s="8"/>
      <c r="D21" s="33">
        <f t="shared" si="2"/>
        <v>-8.1981067689102741E-3</v>
      </c>
      <c r="G21" s="4">
        <f t="shared" si="3"/>
        <v>41974</v>
      </c>
      <c r="H21" s="5">
        <f t="array" ref="H21">IF(OR(H20=$G$10,H20=""),"",MAX(IF($A$10:$A$3008&gt;H20,1,0)*IF($A$10:$A$3008&lt;G21,1,0)*$A$10:$A$3008))</f>
        <v>41971</v>
      </c>
      <c r="I21" s="7">
        <f t="shared" si="1"/>
        <v>54724</v>
      </c>
      <c r="J21" s="13">
        <f t="shared" si="4"/>
        <v>1.7463379987772241E-3</v>
      </c>
    </row>
    <row r="22" spans="1:10" x14ac:dyDescent="0.3">
      <c r="A22" s="2">
        <v>41656</v>
      </c>
      <c r="B22" s="1">
        <v>49181.86</v>
      </c>
      <c r="C22" s="8"/>
      <c r="D22" s="33">
        <f t="shared" si="2"/>
        <v>-1.040522488166854E-2</v>
      </c>
      <c r="G22" s="4">
        <f t="shared" si="3"/>
        <v>42005</v>
      </c>
      <c r="H22" s="5">
        <f t="array" ref="H22">IF(OR(H21=$G$10,H21=""),"",MAX(IF($A$10:$A$3008&gt;H21,1,0)*IF($A$10:$A$3008&lt;G22,1,0)*$A$10:$A$3008))</f>
        <v>42004</v>
      </c>
      <c r="I22" s="7">
        <f t="shared" si="1"/>
        <v>50007.41</v>
      </c>
      <c r="J22" s="13">
        <f t="shared" si="4"/>
        <v>-8.6188692347050594E-2</v>
      </c>
    </row>
    <row r="23" spans="1:10" x14ac:dyDescent="0.3">
      <c r="A23" s="2">
        <v>41659</v>
      </c>
      <c r="B23" s="1">
        <v>48708.41</v>
      </c>
      <c r="C23" s="8"/>
      <c r="D23" s="33">
        <f t="shared" si="2"/>
        <v>-9.6731512072622469E-3</v>
      </c>
      <c r="G23" s="4">
        <f t="shared" si="3"/>
        <v>42036</v>
      </c>
      <c r="H23" s="5">
        <f t="array" ref="H23">IF(OR(H22=$G$10,H22=""),"",MAX(IF($A$10:$A$3008&gt;H22,1,0)*IF($A$10:$A$3008&lt;G23,1,0)*$A$10:$A$3008))</f>
        <v>42034</v>
      </c>
      <c r="I23" s="7">
        <f t="shared" si="1"/>
        <v>46907.68</v>
      </c>
      <c r="J23" s="13">
        <f t="shared" si="4"/>
        <v>-6.1985413761680576E-2</v>
      </c>
    </row>
    <row r="24" spans="1:10" x14ac:dyDescent="0.3">
      <c r="A24" s="2">
        <v>41660</v>
      </c>
      <c r="B24" s="1">
        <v>48542.07</v>
      </c>
      <c r="C24" s="8"/>
      <c r="D24" s="33">
        <f t="shared" si="2"/>
        <v>-3.4208604875403661E-3</v>
      </c>
      <c r="G24" s="4">
        <f t="shared" si="3"/>
        <v>42064</v>
      </c>
      <c r="H24" s="5">
        <f t="array" ref="H24">IF(OR(H23=$G$10,H23=""),"",MAX(IF($A$10:$A$3008&gt;H23,1,0)*IF($A$10:$A$3008&lt;G24,1,0)*$A$10:$A$3008))</f>
        <v>42062</v>
      </c>
      <c r="I24" s="7">
        <f t="shared" si="1"/>
        <v>51583.09</v>
      </c>
      <c r="J24" s="13">
        <f t="shared" si="4"/>
        <v>9.9672590927540994E-2</v>
      </c>
    </row>
    <row r="25" spans="1:10" x14ac:dyDescent="0.3">
      <c r="A25" s="2">
        <v>41661</v>
      </c>
      <c r="B25" s="1">
        <v>49299.66</v>
      </c>
      <c r="C25" s="8"/>
      <c r="D25" s="33">
        <f t="shared" si="2"/>
        <v>1.5486339842927742E-2</v>
      </c>
      <c r="G25" s="4">
        <f t="shared" si="3"/>
        <v>42095</v>
      </c>
      <c r="H25" s="5">
        <f t="array" ref="H25">IF(OR(H24=$G$10,H24=""),"",MAX(IF($A$10:$A$3008&gt;H24,1,0)*IF($A$10:$A$3008&lt;G25,1,0)*$A$10:$A$3008))</f>
        <v>42094</v>
      </c>
      <c r="I25" s="7">
        <f t="shared" si="1"/>
        <v>51150.16</v>
      </c>
      <c r="J25" s="13">
        <f t="shared" si="4"/>
        <v>-8.392866732101413E-3</v>
      </c>
    </row>
    <row r="26" spans="1:10" x14ac:dyDescent="0.3">
      <c r="A26" s="2">
        <v>41662</v>
      </c>
      <c r="B26" s="1">
        <v>48320.639999999999</v>
      </c>
      <c r="C26" s="8"/>
      <c r="D26" s="33">
        <f t="shared" si="2"/>
        <v>-2.0058385901181659E-2</v>
      </c>
      <c r="G26" s="4">
        <f t="shared" si="3"/>
        <v>42125</v>
      </c>
      <c r="H26" s="5">
        <f t="array" ref="H26">IF(OR(H25=$G$10,H25=""),"",MAX(IF($A$10:$A$3008&gt;H25,1,0)*IF($A$10:$A$3008&lt;G26,1,0)*$A$10:$A$3008))</f>
        <v>42124</v>
      </c>
      <c r="I26" s="7">
        <f t="shared" si="1"/>
        <v>56229.38</v>
      </c>
      <c r="J26" s="13">
        <f t="shared" si="4"/>
        <v>9.9300178142160134E-2</v>
      </c>
    </row>
    <row r="27" spans="1:10" x14ac:dyDescent="0.3">
      <c r="A27" s="2">
        <v>41663</v>
      </c>
      <c r="B27" s="1">
        <v>47787.38</v>
      </c>
      <c r="C27" s="8"/>
      <c r="D27" s="33">
        <f t="shared" si="2"/>
        <v>-1.1097210669503052E-2</v>
      </c>
      <c r="G27" s="4">
        <f t="shared" si="3"/>
        <v>42156</v>
      </c>
      <c r="H27" s="5">
        <f t="array" ref="H27">IF(OR(H26=$G$10,H26=""),"",MAX(IF($A$10:$A$3008&gt;H26,1,0)*IF($A$10:$A$3008&lt;G27,1,0)*$A$10:$A$3008))</f>
        <v>42153</v>
      </c>
      <c r="I27" s="7">
        <f t="shared" si="1"/>
        <v>52760.480000000003</v>
      </c>
      <c r="J27" s="13">
        <f t="shared" si="4"/>
        <v>-6.1691948230622393E-2</v>
      </c>
    </row>
    <row r="28" spans="1:10" x14ac:dyDescent="0.3">
      <c r="A28" s="2">
        <v>41666</v>
      </c>
      <c r="B28" s="1">
        <v>47701.05</v>
      </c>
      <c r="C28" s="8"/>
      <c r="D28" s="33">
        <f t="shared" si="2"/>
        <v>-1.8081776718157183E-3</v>
      </c>
      <c r="G28" s="4">
        <f t="shared" si="3"/>
        <v>42186</v>
      </c>
      <c r="H28" s="5">
        <f t="array" ref="H28">IF(OR(H27=$G$10,H27=""),"",MAX(IF($A$10:$A$3008&gt;H27,1,0)*IF($A$10:$A$3008&lt;G28,1,0)*$A$10:$A$3008))</f>
        <v>42185</v>
      </c>
      <c r="I28" s="7">
        <f t="shared" si="1"/>
        <v>53080.88</v>
      </c>
      <c r="J28" s="13">
        <f t="shared" si="4"/>
        <v>6.0727271624517855E-3</v>
      </c>
    </row>
    <row r="29" spans="1:10" x14ac:dyDescent="0.3">
      <c r="A29" s="2">
        <v>41667</v>
      </c>
      <c r="B29" s="1">
        <v>47840.93</v>
      </c>
      <c r="C29" s="8"/>
      <c r="D29" s="33">
        <f t="shared" si="2"/>
        <v>2.9281390221183455E-3</v>
      </c>
      <c r="G29" s="4">
        <f t="shared" si="3"/>
        <v>42217</v>
      </c>
      <c r="H29" s="5">
        <f t="array" ref="H29">IF(OR(H28=$G$10,H28=""),"",MAX(IF($A$10:$A$3008&gt;H28,1,0)*IF($A$10:$A$3008&lt;G29,1,0)*$A$10:$A$3008))</f>
        <v>42216</v>
      </c>
      <c r="I29" s="7">
        <f t="shared" si="1"/>
        <v>50864.77</v>
      </c>
      <c r="J29" s="13">
        <f t="shared" si="4"/>
        <v>-4.174968463220656E-2</v>
      </c>
    </row>
    <row r="30" spans="1:10" x14ac:dyDescent="0.3">
      <c r="A30" s="2">
        <v>41668</v>
      </c>
      <c r="B30" s="1">
        <v>47556.78</v>
      </c>
      <c r="C30" s="8"/>
      <c r="D30" s="33">
        <f t="shared" si="2"/>
        <v>-5.9571836750936073E-3</v>
      </c>
      <c r="G30" s="4">
        <f t="shared" si="3"/>
        <v>42248</v>
      </c>
      <c r="H30" s="5">
        <f t="array" ref="H30">IF(OR(H29=$G$10,H29=""),"",MAX(IF($A$10:$A$3008&gt;H29,1,0)*IF($A$10:$A$3008&lt;G30,1,0)*$A$10:$A$3008))</f>
        <v>42247</v>
      </c>
      <c r="I30" s="7">
        <f t="shared" si="1"/>
        <v>46625.52</v>
      </c>
      <c r="J30" s="13">
        <f t="shared" si="4"/>
        <v>-8.3343540135932995E-2</v>
      </c>
    </row>
    <row r="31" spans="1:10" x14ac:dyDescent="0.3">
      <c r="A31" s="2">
        <v>41669</v>
      </c>
      <c r="B31" s="1">
        <v>47244.26</v>
      </c>
      <c r="C31" s="8"/>
      <c r="D31" s="33">
        <f t="shared" si="2"/>
        <v>-6.5932004988658753E-3</v>
      </c>
      <c r="G31" s="4">
        <f t="shared" si="3"/>
        <v>42278</v>
      </c>
      <c r="H31" s="5">
        <f t="array" ref="H31">IF(OR(H30=$G$10,H30=""),"",MAX(IF($A$10:$A$3008&gt;H30,1,0)*IF($A$10:$A$3008&lt;G31,1,0)*$A$10:$A$3008))</f>
        <v>42277</v>
      </c>
      <c r="I31" s="7">
        <f t="shared" si="1"/>
        <v>45059.34</v>
      </c>
      <c r="J31" s="13">
        <f t="shared" si="4"/>
        <v>-3.3590617327163327E-2</v>
      </c>
    </row>
    <row r="32" spans="1:10" x14ac:dyDescent="0.3">
      <c r="A32" s="2">
        <v>41670</v>
      </c>
      <c r="B32" s="1">
        <v>47638.99</v>
      </c>
      <c r="C32" s="8"/>
      <c r="D32" s="33">
        <f t="shared" si="2"/>
        <v>8.320378511859846E-3</v>
      </c>
      <c r="G32" s="4">
        <f t="shared" si="3"/>
        <v>42309</v>
      </c>
      <c r="H32" s="5">
        <f t="array" ref="H32">IF(OR(H31=$G$10,H31=""),"",MAX(IF($A$10:$A$3008&gt;H31,1,0)*IF($A$10:$A$3008&lt;G32,1,0)*$A$10:$A$3008))</f>
        <v>42307</v>
      </c>
      <c r="I32" s="7">
        <f t="shared" si="1"/>
        <v>45868.82</v>
      </c>
      <c r="J32" s="13">
        <f t="shared" si="4"/>
        <v>1.7964754920955416E-2</v>
      </c>
    </row>
    <row r="33" spans="1:10" x14ac:dyDescent="0.3">
      <c r="A33" s="2">
        <v>41673</v>
      </c>
      <c r="B33" s="1">
        <v>46147.519999999997</v>
      </c>
      <c r="C33" s="8"/>
      <c r="D33" s="33">
        <f t="shared" si="2"/>
        <v>-3.1808321897208586E-2</v>
      </c>
      <c r="G33" s="4">
        <f t="shared" si="3"/>
        <v>42339</v>
      </c>
      <c r="H33" s="5">
        <f t="array" ref="H33">IF(OR(H32=$G$10,H32=""),"",MAX(IF($A$10:$A$3008&gt;H32,1,0)*IF($A$10:$A$3008&lt;G33,1,0)*$A$10:$A$3008))</f>
        <v>42338</v>
      </c>
      <c r="I33" s="7">
        <f t="shared" si="1"/>
        <v>45120.36</v>
      </c>
      <c r="J33" s="13">
        <f t="shared" si="4"/>
        <v>-1.6317402540549312E-2</v>
      </c>
    </row>
    <row r="34" spans="1:10" x14ac:dyDescent="0.3">
      <c r="A34" s="2">
        <v>41674</v>
      </c>
      <c r="B34" s="1">
        <v>46964.22</v>
      </c>
      <c r="C34" s="8"/>
      <c r="D34" s="33">
        <f t="shared" si="2"/>
        <v>1.7542813502689492E-2</v>
      </c>
      <c r="G34" s="4">
        <f t="shared" si="3"/>
        <v>42370</v>
      </c>
      <c r="H34" s="5">
        <f t="array" ref="H34">IF(OR(H33=$G$10,H33=""),"",MAX(IF($A$10:$A$3008&gt;H33,1,0)*IF($A$10:$A$3008&lt;G34,1,0)*$A$10:$A$3008))</f>
        <v>42369</v>
      </c>
      <c r="I34" s="7">
        <f t="shared" si="1"/>
        <v>43349.96</v>
      </c>
      <c r="J34" s="13">
        <f t="shared" si="4"/>
        <v>-3.9237275589113239E-2</v>
      </c>
    </row>
    <row r="35" spans="1:10" x14ac:dyDescent="0.3">
      <c r="A35" s="2">
        <v>41675</v>
      </c>
      <c r="B35" s="1">
        <v>46624.39</v>
      </c>
      <c r="C35" s="8"/>
      <c r="D35" s="33">
        <f t="shared" si="2"/>
        <v>-7.2622404276629785E-3</v>
      </c>
      <c r="G35" s="4">
        <f t="shared" si="3"/>
        <v>42401</v>
      </c>
      <c r="H35" s="5">
        <f t="array" ref="H35">IF(OR(H34=$G$10,H34=""),"",MAX(IF($A$10:$A$3008&gt;H34,1,0)*IF($A$10:$A$3008&lt;G35,1,0)*$A$10:$A$3008))</f>
        <v>42398</v>
      </c>
      <c r="I35" s="7">
        <f t="shared" si="1"/>
        <v>40405.99</v>
      </c>
      <c r="J35" s="13">
        <f t="shared" si="4"/>
        <v>-6.7911712029261412E-2</v>
      </c>
    </row>
    <row r="36" spans="1:10" x14ac:dyDescent="0.3">
      <c r="A36" s="2">
        <v>41676</v>
      </c>
      <c r="B36" s="1">
        <v>47738.09</v>
      </c>
      <c r="C36" s="8"/>
      <c r="D36" s="33">
        <f t="shared" si="2"/>
        <v>2.3605816963134081E-2</v>
      </c>
      <c r="G36" s="4">
        <f t="shared" si="3"/>
        <v>42430</v>
      </c>
      <c r="H36" s="5">
        <f t="array" ref="H36">IF(OR(H35=$G$10,H35=""),"",MAX(IF($A$10:$A$3008&gt;H35,1,0)*IF($A$10:$A$3008&lt;G36,1,0)*$A$10:$A$3008))</f>
        <v>42429</v>
      </c>
      <c r="I36" s="7">
        <f t="shared" si="1"/>
        <v>42793.86</v>
      </c>
      <c r="J36" s="13">
        <f t="shared" si="4"/>
        <v>5.9096930925340595E-2</v>
      </c>
    </row>
    <row r="37" spans="1:10" x14ac:dyDescent="0.3">
      <c r="A37" s="2">
        <v>41677</v>
      </c>
      <c r="B37" s="1">
        <v>48073.599999999999</v>
      </c>
      <c r="C37" s="8"/>
      <c r="D37" s="33">
        <f t="shared" si="2"/>
        <v>7.0035581543581599E-3</v>
      </c>
      <c r="G37" s="4">
        <f t="shared" si="3"/>
        <v>42461</v>
      </c>
      <c r="H37" s="5">
        <f t="array" ref="H37">IF(OR(H36=$G$10,H36=""),"",MAX(IF($A$10:$A$3008&gt;H36,1,0)*IF($A$10:$A$3008&lt;G37,1,0)*$A$10:$A$3008))</f>
        <v>42460</v>
      </c>
      <c r="I37" s="7">
        <f t="shared" si="1"/>
        <v>50055.27</v>
      </c>
      <c r="J37" s="13">
        <f t="shared" si="4"/>
        <v>0.1696834545890461</v>
      </c>
    </row>
    <row r="38" spans="1:10" x14ac:dyDescent="0.3">
      <c r="A38" s="2">
        <v>41680</v>
      </c>
      <c r="B38" s="1">
        <v>47710.82</v>
      </c>
      <c r="C38" s="8"/>
      <c r="D38" s="33">
        <f t="shared" si="2"/>
        <v>-7.5749633331490219E-3</v>
      </c>
      <c r="G38" s="4">
        <f t="shared" si="3"/>
        <v>42491</v>
      </c>
      <c r="H38" s="5">
        <f t="array" ref="H38">IF(OR(H37=$G$10,H37=""),"",MAX(IF($A$10:$A$3008&gt;H37,1,0)*IF($A$10:$A$3008&lt;G38,1,0)*$A$10:$A$3008))</f>
        <v>42489</v>
      </c>
      <c r="I38" s="7">
        <f t="shared" si="1"/>
        <v>53910.51</v>
      </c>
      <c r="J38" s="13">
        <f t="shared" si="4"/>
        <v>7.7019662465111174E-2</v>
      </c>
    </row>
    <row r="39" spans="1:10" x14ac:dyDescent="0.3">
      <c r="A39" s="2">
        <v>41681</v>
      </c>
      <c r="B39" s="1">
        <v>48462.79</v>
      </c>
      <c r="C39" s="8"/>
      <c r="D39" s="33">
        <f t="shared" si="2"/>
        <v>1.5638080434578892E-2</v>
      </c>
      <c r="G39" s="4">
        <f t="shared" si="3"/>
        <v>42522</v>
      </c>
      <c r="H39" s="5">
        <f t="array" ref="H39">IF(OR(H38=$G$10,H38=""),"",MAX(IF($A$10:$A$3008&gt;H38,1,0)*IF($A$10:$A$3008&lt;G39,1,0)*$A$10:$A$3008))</f>
        <v>42521</v>
      </c>
      <c r="I39" s="7">
        <f t="shared" si="1"/>
        <v>48471.71</v>
      </c>
      <c r="J39" s="13">
        <f t="shared" si="4"/>
        <v>-0.10088570855664328</v>
      </c>
    </row>
    <row r="40" spans="1:10" x14ac:dyDescent="0.3">
      <c r="A40" s="2">
        <v>41682</v>
      </c>
      <c r="B40" s="1">
        <v>48216.89</v>
      </c>
      <c r="C40" s="8"/>
      <c r="D40" s="33">
        <f t="shared" si="2"/>
        <v>-5.0869123740587838E-3</v>
      </c>
      <c r="G40" s="4">
        <f t="shared" si="3"/>
        <v>42552</v>
      </c>
      <c r="H40" s="5">
        <f t="array" ref="H40">IF(OR(H39=$G$10,H39=""),"",MAX(IF($A$10:$A$3008&gt;H39,1,0)*IF($A$10:$A$3008&lt;G40,1,0)*$A$10:$A$3008))</f>
        <v>42551</v>
      </c>
      <c r="I40" s="7">
        <f t="shared" si="1"/>
        <v>51526.93</v>
      </c>
      <c r="J40" s="13">
        <f t="shared" si="4"/>
        <v>6.3030992717195269E-2</v>
      </c>
    </row>
    <row r="41" spans="1:10" x14ac:dyDescent="0.3">
      <c r="A41" s="2">
        <v>41683</v>
      </c>
      <c r="B41" s="1">
        <v>47812.83</v>
      </c>
      <c r="C41" s="8"/>
      <c r="D41" s="33">
        <f t="shared" si="2"/>
        <v>-8.4153610896179516E-3</v>
      </c>
      <c r="G41" s="4">
        <f t="shared" si="3"/>
        <v>42583</v>
      </c>
      <c r="H41" s="5">
        <f t="array" ref="H41">IF(OR(H40=$G$10,H40=""),"",MAX(IF($A$10:$A$3008&gt;H40,1,0)*IF($A$10:$A$3008&lt;G41,1,0)*$A$10:$A$3008))</f>
        <v>42580</v>
      </c>
      <c r="I41" s="7">
        <f t="shared" si="1"/>
        <v>57308.21</v>
      </c>
      <c r="J41" s="13">
        <f t="shared" si="4"/>
        <v>0.11219919370317616</v>
      </c>
    </row>
    <row r="42" spans="1:10" x14ac:dyDescent="0.3">
      <c r="A42" s="2">
        <v>41684</v>
      </c>
      <c r="B42" s="1">
        <v>48201.11</v>
      </c>
      <c r="C42" s="8"/>
      <c r="D42" s="33">
        <f t="shared" si="2"/>
        <v>8.0880363133128356E-3</v>
      </c>
      <c r="G42" s="4">
        <f t="shared" si="3"/>
        <v>42614</v>
      </c>
      <c r="H42" s="5">
        <f t="array" ref="H42">IF(OR(H41=$G$10,H41=""),"",MAX(IF($A$10:$A$3008&gt;H41,1,0)*IF($A$10:$A$3008&lt;G42,1,0)*$A$10:$A$3008))</f>
        <v>42613</v>
      </c>
      <c r="I42" s="7">
        <f t="shared" si="1"/>
        <v>57901.11</v>
      </c>
      <c r="J42" s="13">
        <f t="shared" si="4"/>
        <v>1.0345812580780336E-2</v>
      </c>
    </row>
    <row r="43" spans="1:10" x14ac:dyDescent="0.3">
      <c r="A43" s="2">
        <v>41687</v>
      </c>
      <c r="B43" s="1">
        <v>47576.33</v>
      </c>
      <c r="C43" s="8"/>
      <c r="D43" s="33">
        <f t="shared" si="2"/>
        <v>-1.3046681186408188E-2</v>
      </c>
      <c r="G43" s="4">
        <f t="shared" si="3"/>
        <v>42644</v>
      </c>
      <c r="H43" s="5">
        <f t="array" ref="H43">IF(OR(H42=$G$10,H42=""),"",MAX(IF($A$10:$A$3008&gt;H42,1,0)*IF($A$10:$A$3008&lt;G43,1,0)*$A$10:$A$3008))</f>
        <v>42643</v>
      </c>
      <c r="I43" s="7">
        <f t="shared" si="1"/>
        <v>58367.05</v>
      </c>
      <c r="J43" s="13">
        <f t="shared" si="4"/>
        <v>8.0471686984930398E-3</v>
      </c>
    </row>
    <row r="44" spans="1:10" x14ac:dyDescent="0.3">
      <c r="A44" s="2">
        <v>41688</v>
      </c>
      <c r="B44" s="1">
        <v>46599.76</v>
      </c>
      <c r="C44" s="8"/>
      <c r="D44" s="33">
        <f t="shared" si="2"/>
        <v>-2.0739977746879648E-2</v>
      </c>
      <c r="G44" s="4">
        <f t="shared" si="3"/>
        <v>42675</v>
      </c>
      <c r="H44" s="5">
        <f t="array" ref="H44">IF(OR(H43=$G$10,H43=""),"",MAX(IF($A$10:$A$3008&gt;H43,1,0)*IF($A$10:$A$3008&lt;G44,1,0)*$A$10:$A$3008))</f>
        <v>42674</v>
      </c>
      <c r="I44" s="7">
        <f t="shared" si="1"/>
        <v>64924.52</v>
      </c>
      <c r="J44" s="13">
        <f t="shared" si="4"/>
        <v>0.1123488338026334</v>
      </c>
    </row>
    <row r="45" spans="1:10" x14ac:dyDescent="0.3">
      <c r="A45" s="2">
        <v>41689</v>
      </c>
      <c r="B45" s="1">
        <v>47150.83</v>
      </c>
      <c r="C45" s="8"/>
      <c r="D45" s="33">
        <f t="shared" si="2"/>
        <v>1.1756221414208359E-2</v>
      </c>
      <c r="G45" s="4">
        <f t="shared" si="3"/>
        <v>42705</v>
      </c>
      <c r="H45" s="5">
        <f t="array" ref="H45">IF(OR(H44=$G$10,H44=""),"",MAX(IF($A$10:$A$3008&gt;H44,1,0)*IF($A$10:$A$3008&lt;G45,1,0)*$A$10:$A$3008))</f>
        <v>42704</v>
      </c>
      <c r="I45" s="7">
        <f t="shared" si="1"/>
        <v>61906.36</v>
      </c>
      <c r="J45" s="13">
        <f t="shared" si="4"/>
        <v>-4.6487213151518048E-2</v>
      </c>
    </row>
    <row r="46" spans="1:10" x14ac:dyDescent="0.3">
      <c r="A46" s="2">
        <v>41690</v>
      </c>
      <c r="B46" s="1">
        <v>47288.61</v>
      </c>
      <c r="C46" s="8"/>
      <c r="D46" s="33">
        <f t="shared" si="2"/>
        <v>2.91785079947969E-3</v>
      </c>
      <c r="G46" s="4">
        <f t="shared" si="3"/>
        <v>42736</v>
      </c>
      <c r="H46" s="5">
        <f t="array" ref="H46">IF(OR(H45=$G$10,H45=""),"",MAX(IF($A$10:$A$3008&gt;H45,1,0)*IF($A$10:$A$3008&lt;G46,1,0)*$A$10:$A$3008))</f>
        <v>42734</v>
      </c>
      <c r="I46" s="7">
        <f t="shared" si="1"/>
        <v>60227.29</v>
      </c>
      <c r="J46" s="13">
        <f t="shared" si="4"/>
        <v>-2.7122738277617998E-2</v>
      </c>
    </row>
    <row r="47" spans="1:10" x14ac:dyDescent="0.3">
      <c r="A47" s="2">
        <v>41691</v>
      </c>
      <c r="B47" s="1">
        <v>47380.24</v>
      </c>
      <c r="C47" s="8"/>
      <c r="D47" s="33">
        <f t="shared" si="2"/>
        <v>1.9358010288273244E-3</v>
      </c>
      <c r="G47" s="4">
        <f t="shared" si="3"/>
        <v>42767</v>
      </c>
      <c r="H47" s="5">
        <f t="array" ref="H47">IF(OR(H46=$G$10,H46=""),"",MAX(IF($A$10:$A$3008&gt;H46,1,0)*IF($A$10:$A$3008&lt;G47,1,0)*$A$10:$A$3008))</f>
        <v>42766</v>
      </c>
      <c r="I47" s="7">
        <f t="shared" si="1"/>
        <v>64670.78</v>
      </c>
      <c r="J47" s="13">
        <f t="shared" si="4"/>
        <v>7.37786807276236E-2</v>
      </c>
    </row>
    <row r="48" spans="1:10" x14ac:dyDescent="0.3">
      <c r="A48" s="2">
        <v>41694</v>
      </c>
      <c r="B48" s="1">
        <v>47393.5</v>
      </c>
      <c r="C48" s="8"/>
      <c r="D48" s="33">
        <f t="shared" si="2"/>
        <v>2.7982434979414403E-4</v>
      </c>
      <c r="G48" s="4">
        <f t="shared" si="3"/>
        <v>42795</v>
      </c>
      <c r="H48" s="5">
        <f t="array" ref="H48">IF(OR(H47=$G$10,H47=""),"",MAX(IF($A$10:$A$3008&gt;H47,1,0)*IF($A$10:$A$3008&lt;G48,1,0)*$A$10:$A$3008))</f>
        <v>42794</v>
      </c>
      <c r="I48" s="7">
        <f t="shared" si="1"/>
        <v>66662.100000000006</v>
      </c>
      <c r="J48" s="13">
        <f t="shared" si="4"/>
        <v>3.0791649644553647E-2</v>
      </c>
    </row>
    <row r="49" spans="1:10" x14ac:dyDescent="0.3">
      <c r="A49" s="2">
        <v>41695</v>
      </c>
      <c r="B49" s="1">
        <v>46715.91</v>
      </c>
      <c r="C49" s="8"/>
      <c r="D49" s="33">
        <f t="shared" si="2"/>
        <v>-1.440029661639774E-2</v>
      </c>
      <c r="G49" s="4">
        <f t="shared" si="3"/>
        <v>42826</v>
      </c>
      <c r="H49" s="5">
        <f t="array" ref="H49">IF(OR(H48=$G$10,H48=""),"",MAX(IF($A$10:$A$3008&gt;H48,1,0)*IF($A$10:$A$3008&lt;G49,1,0)*$A$10:$A$3008))</f>
        <v>42825</v>
      </c>
      <c r="I49" s="7">
        <f t="shared" si="1"/>
        <v>64984.07</v>
      </c>
      <c r="J49" s="13">
        <f t="shared" si="4"/>
        <v>-2.5172174293939226E-2</v>
      </c>
    </row>
    <row r="50" spans="1:10" x14ac:dyDescent="0.3">
      <c r="A50" s="2">
        <v>41696</v>
      </c>
      <c r="B50" s="1">
        <v>46599.21</v>
      </c>
      <c r="C50" s="8"/>
      <c r="D50" s="33">
        <f t="shared" si="2"/>
        <v>-2.5012036814567843E-3</v>
      </c>
      <c r="G50" s="4">
        <f t="shared" si="3"/>
        <v>42856</v>
      </c>
      <c r="H50" s="5">
        <f t="array" ref="H50">IF(OR(H49=$G$10,H49=""),"",MAX(IF($A$10:$A$3008&gt;H49,1,0)*IF($A$10:$A$3008&lt;G50,1,0)*$A$10:$A$3008))</f>
        <v>42853</v>
      </c>
      <c r="I50" s="7">
        <f t="shared" si="1"/>
        <v>65403.25</v>
      </c>
      <c r="J50" s="13">
        <f t="shared" si="4"/>
        <v>6.4505039465826055E-3</v>
      </c>
    </row>
    <row r="51" spans="1:10" x14ac:dyDescent="0.3">
      <c r="A51" s="2">
        <v>41697</v>
      </c>
      <c r="B51" s="1">
        <v>47606.75</v>
      </c>
      <c r="C51" s="8"/>
      <c r="D51" s="33">
        <f t="shared" si="2"/>
        <v>2.139096970824007E-2</v>
      </c>
      <c r="G51" s="4">
        <f t="shared" si="3"/>
        <v>42887</v>
      </c>
      <c r="H51" s="5">
        <f t="array" ref="H51">IF(OR(H50=$G$10,H50=""),"",MAX(IF($A$10:$A$3008&gt;H50,1,0)*IF($A$10:$A$3008&lt;G51,1,0)*$A$10:$A$3008))</f>
        <v>42863</v>
      </c>
      <c r="I51" s="7">
        <f t="shared" si="1"/>
        <v>65526.04</v>
      </c>
      <c r="J51" s="13">
        <f t="shared" si="4"/>
        <v>1.8774296384354123E-3</v>
      </c>
    </row>
    <row r="52" spans="1:10" x14ac:dyDescent="0.3">
      <c r="A52" s="2">
        <v>41698</v>
      </c>
      <c r="B52" s="1">
        <v>47094.400000000001</v>
      </c>
      <c r="C52" s="8"/>
      <c r="D52" s="33">
        <f t="shared" si="2"/>
        <v>-1.0820459918783835E-2</v>
      </c>
      <c r="G52" s="4">
        <f t="shared" si="3"/>
        <v>42917</v>
      </c>
      <c r="H52" s="5" t="str">
        <f t="array" ref="H52">IF(OR(H51=$G$10,H51=""),"",MAX(IF($A$10:$A$3008&gt;H51,1,0)*IF($A$10:$A$3008&lt;G52,1,0)*$A$10:$A$3008))</f>
        <v/>
      </c>
      <c r="I52" s="7" t="str">
        <f t="shared" si="1"/>
        <v/>
      </c>
      <c r="J52" s="13" t="str">
        <f t="shared" si="4"/>
        <v/>
      </c>
    </row>
    <row r="53" spans="1:10" x14ac:dyDescent="0.3">
      <c r="A53" s="2">
        <v>41702</v>
      </c>
      <c r="B53" s="1">
        <v>47094.400000000001</v>
      </c>
      <c r="C53" s="8"/>
      <c r="D53" s="33">
        <f t="shared" si="2"/>
        <v>0</v>
      </c>
      <c r="G53" s="4" t="str">
        <f t="shared" si="3"/>
        <v/>
      </c>
      <c r="H53" s="5" t="str">
        <f t="array" ref="H53">IF(OR(H52=$G$10,H52=""),"",MAX(IF($A$10:$A$3008&gt;H52,1,0)*IF($A$10:$A$3008&lt;G53,1,0)*$A$10:$A$3008))</f>
        <v/>
      </c>
      <c r="I53" s="7" t="str">
        <f t="shared" si="1"/>
        <v/>
      </c>
      <c r="J53" s="13" t="str">
        <f t="shared" si="4"/>
        <v/>
      </c>
    </row>
    <row r="54" spans="1:10" x14ac:dyDescent="0.3">
      <c r="A54" s="2">
        <v>41703</v>
      </c>
      <c r="B54" s="1">
        <v>46589</v>
      </c>
      <c r="C54" s="8"/>
      <c r="D54" s="33">
        <f t="shared" si="2"/>
        <v>-1.0789636222743367E-2</v>
      </c>
      <c r="G54" s="4" t="str">
        <f t="shared" si="3"/>
        <v/>
      </c>
      <c r="H54" s="5" t="str">
        <f t="array" ref="H54">IF(OR(H53=$G$10,H53=""),"",MAX(IF($A$10:$A$3008&gt;H53,1,0)*IF($A$10:$A$3008&lt;G54,1,0)*$A$10:$A$3008))</f>
        <v/>
      </c>
      <c r="I54" s="7" t="str">
        <f t="shared" si="1"/>
        <v/>
      </c>
      <c r="J54" s="13" t="str">
        <f t="shared" si="4"/>
        <v/>
      </c>
    </row>
    <row r="55" spans="1:10" x14ac:dyDescent="0.3">
      <c r="A55" s="2">
        <v>41704</v>
      </c>
      <c r="B55" s="1">
        <v>47093.13</v>
      </c>
      <c r="C55" s="8"/>
      <c r="D55" s="33">
        <f t="shared" si="2"/>
        <v>1.0762668746261507E-2</v>
      </c>
      <c r="G55" s="4" t="str">
        <f t="shared" si="3"/>
        <v/>
      </c>
      <c r="H55" s="5" t="str">
        <f t="array" ref="H55">IF(OR(H54=$G$10,H54=""),"",MAX(IF($A$10:$A$3008&gt;H54,1,0)*IF($A$10:$A$3008&lt;G55,1,0)*$A$10:$A$3008))</f>
        <v/>
      </c>
      <c r="I55" s="7" t="str">
        <f t="shared" si="1"/>
        <v/>
      </c>
      <c r="J55" s="13" t="str">
        <f t="shared" si="4"/>
        <v/>
      </c>
    </row>
    <row r="56" spans="1:10" x14ac:dyDescent="0.3">
      <c r="A56" s="2">
        <v>41705</v>
      </c>
      <c r="B56" s="1">
        <v>46244.07</v>
      </c>
      <c r="C56" s="8"/>
      <c r="D56" s="33">
        <f t="shared" si="2"/>
        <v>-1.819389098935861E-2</v>
      </c>
      <c r="G56" s="4" t="str">
        <f t="shared" si="3"/>
        <v/>
      </c>
      <c r="H56" s="5" t="str">
        <f t="array" ref="H56">IF(OR(H55=$G$10,H55=""),"",MAX(IF($A$10:$A$3008&gt;H55,1,0)*IF($A$10:$A$3008&lt;G56,1,0)*$A$10:$A$3008))</f>
        <v/>
      </c>
      <c r="I56" s="7" t="str">
        <f t="shared" si="1"/>
        <v/>
      </c>
      <c r="J56" s="13" t="str">
        <f t="shared" si="4"/>
        <v/>
      </c>
    </row>
    <row r="57" spans="1:10" x14ac:dyDescent="0.3">
      <c r="A57" s="2">
        <v>41708</v>
      </c>
      <c r="B57" s="1">
        <v>45533.2</v>
      </c>
      <c r="C57" s="8"/>
      <c r="D57" s="33">
        <f t="shared" si="2"/>
        <v>-1.5491509315210412E-2</v>
      </c>
      <c r="G57" s="4" t="str">
        <f t="shared" si="3"/>
        <v/>
      </c>
      <c r="H57" s="5" t="str">
        <f t="array" ref="H57">IF(OR(H56=$G$10,H56=""),"",MAX(IF($A$10:$A$3008&gt;H56,1,0)*IF($A$10:$A$3008&lt;G57,1,0)*$A$10:$A$3008))</f>
        <v/>
      </c>
      <c r="I57" s="7" t="str">
        <f t="shared" si="1"/>
        <v/>
      </c>
      <c r="J57" s="13" t="str">
        <f t="shared" si="4"/>
        <v/>
      </c>
    </row>
    <row r="58" spans="1:10" x14ac:dyDescent="0.3">
      <c r="A58" s="2">
        <v>41709</v>
      </c>
      <c r="B58" s="1">
        <v>45697.62</v>
      </c>
      <c r="C58" s="8"/>
      <c r="D58" s="33">
        <f t="shared" si="2"/>
        <v>3.6044875627896595E-3</v>
      </c>
      <c r="G58" s="4" t="str">
        <f t="shared" si="3"/>
        <v/>
      </c>
      <c r="H58" s="5" t="str">
        <f t="array" ref="H58">IF(OR(H57=$G$10,H57=""),"",MAX(IF($A$10:$A$3008&gt;H57,1,0)*IF($A$10:$A$3008&lt;G58,1,0)*$A$10:$A$3008))</f>
        <v/>
      </c>
      <c r="I58" s="7" t="str">
        <f t="shared" si="1"/>
        <v/>
      </c>
      <c r="J58" s="13" t="str">
        <f t="shared" si="4"/>
        <v/>
      </c>
    </row>
    <row r="59" spans="1:10" x14ac:dyDescent="0.3">
      <c r="A59" s="2">
        <v>41710</v>
      </c>
      <c r="B59" s="1">
        <v>45861.81</v>
      </c>
      <c r="C59" s="8"/>
      <c r="D59" s="33">
        <f t="shared" si="2"/>
        <v>3.5865268274463506E-3</v>
      </c>
      <c r="G59" s="4" t="str">
        <f t="shared" si="3"/>
        <v/>
      </c>
      <c r="H59" s="5" t="str">
        <f t="array" ref="H59">IF(OR(H58=$G$10,H58=""),"",MAX(IF($A$10:$A$3008&gt;H58,1,0)*IF($A$10:$A$3008&lt;G59,1,0)*$A$10:$A$3008))</f>
        <v/>
      </c>
      <c r="I59" s="7" t="str">
        <f t="shared" si="1"/>
        <v/>
      </c>
      <c r="J59" s="13" t="str">
        <f t="shared" si="4"/>
        <v/>
      </c>
    </row>
    <row r="60" spans="1:10" x14ac:dyDescent="0.3">
      <c r="A60" s="2">
        <v>41711</v>
      </c>
      <c r="B60" s="1">
        <v>45443.83</v>
      </c>
      <c r="C60" s="8"/>
      <c r="D60" s="33">
        <f t="shared" si="2"/>
        <v>-9.1556867640620997E-3</v>
      </c>
      <c r="G60" s="4" t="str">
        <f t="shared" si="3"/>
        <v/>
      </c>
      <c r="H60" s="5" t="str">
        <f t="array" ref="H60">IF(OR(H59=$G$10,H59=""),"",MAX(IF($A$10:$A$3008&gt;H59,1,0)*IF($A$10:$A$3008&lt;G60,1,0)*$A$10:$A$3008))</f>
        <v/>
      </c>
      <c r="I60" s="7" t="str">
        <f t="shared" si="1"/>
        <v/>
      </c>
      <c r="J60" s="13" t="str">
        <f t="shared" si="4"/>
        <v/>
      </c>
    </row>
    <row r="61" spans="1:10" x14ac:dyDescent="0.3">
      <c r="A61" s="2">
        <v>41712</v>
      </c>
      <c r="B61" s="1">
        <v>44965.66</v>
      </c>
      <c r="C61" s="8"/>
      <c r="D61" s="33">
        <f t="shared" si="2"/>
        <v>-1.0577970491069438E-2</v>
      </c>
      <c r="G61" s="4" t="str">
        <f t="shared" si="3"/>
        <v/>
      </c>
      <c r="H61" s="5" t="str">
        <f t="array" ref="H61">IF(OR(H60=$G$10,H60=""),"",MAX(IF($A$10:$A$3008&gt;H60,1,0)*IF($A$10:$A$3008&lt;G61,1,0)*$A$10:$A$3008))</f>
        <v/>
      </c>
      <c r="I61" s="7" t="str">
        <f t="shared" si="1"/>
        <v/>
      </c>
      <c r="J61" s="13" t="str">
        <f t="shared" si="4"/>
        <v/>
      </c>
    </row>
    <row r="62" spans="1:10" x14ac:dyDescent="0.3">
      <c r="A62" s="2">
        <v>41715</v>
      </c>
      <c r="B62" s="1">
        <v>45117.8</v>
      </c>
      <c r="C62" s="8"/>
      <c r="D62" s="33">
        <f t="shared" si="2"/>
        <v>3.377759794093025E-3</v>
      </c>
      <c r="G62" s="4" t="str">
        <f t="shared" si="3"/>
        <v/>
      </c>
      <c r="H62" s="5" t="str">
        <f t="array" ref="H62">IF(OR(H61=$G$10,H61=""),"",MAX(IF($A$10:$A$3008&gt;H61,1,0)*IF($A$10:$A$3008&lt;G62,1,0)*$A$10:$A$3008))</f>
        <v/>
      </c>
      <c r="I62" s="7" t="str">
        <f t="shared" si="1"/>
        <v/>
      </c>
      <c r="J62" s="13" t="str">
        <f t="shared" si="4"/>
        <v/>
      </c>
    </row>
    <row r="63" spans="1:10" x14ac:dyDescent="0.3">
      <c r="A63" s="2">
        <v>41716</v>
      </c>
      <c r="B63" s="1">
        <v>46150.96</v>
      </c>
      <c r="C63" s="8"/>
      <c r="D63" s="33">
        <f t="shared" si="2"/>
        <v>2.264091533018274E-2</v>
      </c>
      <c r="G63" s="4" t="str">
        <f t="shared" si="3"/>
        <v/>
      </c>
      <c r="H63" s="5" t="str">
        <f t="array" ref="H63">IF(OR(H62=$G$10,H62=""),"",MAX(IF($A$10:$A$3008&gt;H62,1,0)*IF($A$10:$A$3008&lt;G63,1,0)*$A$10:$A$3008))</f>
        <v/>
      </c>
      <c r="I63" s="7" t="str">
        <f t="shared" si="1"/>
        <v/>
      </c>
      <c r="J63" s="13" t="str">
        <f t="shared" si="4"/>
        <v/>
      </c>
    </row>
    <row r="64" spans="1:10" x14ac:dyDescent="0.3">
      <c r="A64" s="2">
        <v>41717</v>
      </c>
      <c r="B64" s="1">
        <v>46567.23</v>
      </c>
      <c r="C64" s="8"/>
      <c r="D64" s="33">
        <f t="shared" si="2"/>
        <v>8.9793124071156204E-3</v>
      </c>
      <c r="G64" s="4" t="str">
        <f t="shared" si="3"/>
        <v/>
      </c>
      <c r="H64" s="5" t="str">
        <f t="array" ref="H64">IF(OR(H63=$G$10,H63=""),"",MAX(IF($A$10:$A$3008&gt;H63,1,0)*IF($A$10:$A$3008&lt;G64,1,0)*$A$10:$A$3008))</f>
        <v/>
      </c>
      <c r="I64" s="7" t="str">
        <f t="shared" si="1"/>
        <v/>
      </c>
      <c r="J64" s="13" t="str">
        <f t="shared" si="4"/>
        <v/>
      </c>
    </row>
    <row r="65" spans="1:10" x14ac:dyDescent="0.3">
      <c r="A65" s="2">
        <v>41718</v>
      </c>
      <c r="B65" s="1">
        <v>47278.48</v>
      </c>
      <c r="C65" s="8"/>
      <c r="D65" s="33">
        <f t="shared" si="2"/>
        <v>1.5158148807785004E-2</v>
      </c>
      <c r="G65" s="4" t="str">
        <f t="shared" si="3"/>
        <v/>
      </c>
      <c r="H65" s="5" t="str">
        <f t="array" ref="H65">IF(OR(H64=$G$10,H64=""),"",MAX(IF($A$10:$A$3008&gt;H64,1,0)*IF($A$10:$A$3008&lt;G65,1,0)*$A$10:$A$3008))</f>
        <v/>
      </c>
      <c r="I65" s="7" t="str">
        <f t="shared" si="1"/>
        <v/>
      </c>
      <c r="J65" s="13" t="str">
        <f t="shared" si="4"/>
        <v/>
      </c>
    </row>
    <row r="66" spans="1:10" x14ac:dyDescent="0.3">
      <c r="A66" s="2">
        <v>41719</v>
      </c>
      <c r="B66" s="1">
        <v>47380.94</v>
      </c>
      <c r="C66" s="8"/>
      <c r="D66" s="33">
        <f t="shared" si="2"/>
        <v>2.1648144477163216E-3</v>
      </c>
      <c r="G66" s="4" t="str">
        <f t="shared" si="3"/>
        <v/>
      </c>
      <c r="H66" s="5" t="str">
        <f t="array" ref="H66">IF(OR(H65=$G$10,H65=""),"",MAX(IF($A$10:$A$3008&gt;H65,1,0)*IF($A$10:$A$3008&lt;G66,1,0)*$A$10:$A$3008))</f>
        <v/>
      </c>
      <c r="I66" s="7" t="str">
        <f t="shared" si="1"/>
        <v/>
      </c>
      <c r="J66" s="13" t="str">
        <f t="shared" si="4"/>
        <v/>
      </c>
    </row>
    <row r="67" spans="1:10" x14ac:dyDescent="0.3">
      <c r="A67" s="2">
        <v>41722</v>
      </c>
      <c r="B67" s="1">
        <v>47993.42</v>
      </c>
      <c r="C67" s="8"/>
      <c r="D67" s="33">
        <f t="shared" si="2"/>
        <v>1.2843880049175537E-2</v>
      </c>
      <c r="G67" s="4" t="str">
        <f t="shared" si="3"/>
        <v/>
      </c>
      <c r="H67" s="5" t="str">
        <f t="array" ref="H67">IF(OR(H66=$G$10,H66=""),"",MAX(IF($A$10:$A$3008&gt;H66,1,0)*IF($A$10:$A$3008&lt;G67,1,0)*$A$10:$A$3008))</f>
        <v/>
      </c>
      <c r="I67" s="7" t="str">
        <f t="shared" si="1"/>
        <v/>
      </c>
      <c r="J67" s="13" t="str">
        <f t="shared" si="4"/>
        <v/>
      </c>
    </row>
    <row r="68" spans="1:10" x14ac:dyDescent="0.3">
      <c r="A68" s="2">
        <v>41723</v>
      </c>
      <c r="B68" s="1">
        <v>48180.14</v>
      </c>
      <c r="C68" s="8"/>
      <c r="D68" s="33">
        <f t="shared" si="2"/>
        <v>3.8829847747539458E-3</v>
      </c>
      <c r="G68" s="4" t="str">
        <f t="shared" si="3"/>
        <v/>
      </c>
      <c r="H68" s="5" t="str">
        <f t="array" ref="H68">IF(OR(H67=$G$10,H67=""),"",MAX(IF($A$10:$A$3008&gt;H67,1,0)*IF($A$10:$A$3008&lt;G68,1,0)*$A$10:$A$3008))</f>
        <v/>
      </c>
      <c r="I68" s="7" t="str">
        <f t="shared" si="1"/>
        <v/>
      </c>
      <c r="J68" s="13" t="str">
        <f t="shared" si="4"/>
        <v/>
      </c>
    </row>
    <row r="69" spans="1:10" x14ac:dyDescent="0.3">
      <c r="A69" s="2">
        <v>41724</v>
      </c>
      <c r="B69" s="1">
        <v>47965.61</v>
      </c>
      <c r="C69" s="8"/>
      <c r="D69" s="33">
        <f t="shared" si="2"/>
        <v>-4.4626071569015911E-3</v>
      </c>
      <c r="G69" s="4" t="str">
        <f t="shared" si="3"/>
        <v/>
      </c>
      <c r="H69" s="5" t="str">
        <f t="array" ref="H69">IF(OR(H68=$G$10,H68=""),"",MAX(IF($A$10:$A$3008&gt;H68,1,0)*IF($A$10:$A$3008&lt;G69,1,0)*$A$10:$A$3008))</f>
        <v/>
      </c>
      <c r="I69" s="7" t="str">
        <f t="shared" si="1"/>
        <v/>
      </c>
      <c r="J69" s="13" t="str">
        <f t="shared" si="4"/>
        <v/>
      </c>
    </row>
    <row r="70" spans="1:10" x14ac:dyDescent="0.3">
      <c r="A70" s="2">
        <v>41725</v>
      </c>
      <c r="B70" s="1">
        <v>49646.79</v>
      </c>
      <c r="C70" s="8"/>
      <c r="D70" s="33">
        <f t="shared" si="2"/>
        <v>3.4449440037507488E-2</v>
      </c>
      <c r="G70" s="4" t="str">
        <f t="shared" si="3"/>
        <v/>
      </c>
      <c r="H70" s="5" t="str">
        <f t="array" ref="H70">IF(OR(H69=$G$10,H69=""),"",MAX(IF($A$10:$A$3008&gt;H69,1,0)*IF($A$10:$A$3008&lt;G70,1,0)*$A$10:$A$3008))</f>
        <v/>
      </c>
      <c r="I70" s="7" t="str">
        <f t="shared" si="1"/>
        <v/>
      </c>
      <c r="J70" s="13" t="str">
        <f t="shared" si="4"/>
        <v/>
      </c>
    </row>
    <row r="71" spans="1:10" x14ac:dyDescent="0.3">
      <c r="A71" s="2">
        <v>41726</v>
      </c>
      <c r="B71" s="1">
        <v>49768.06</v>
      </c>
      <c r="C71" s="8"/>
      <c r="D71" s="33">
        <f t="shared" si="2"/>
        <v>2.4396769728094072E-3</v>
      </c>
      <c r="G71" s="4" t="str">
        <f t="shared" si="3"/>
        <v/>
      </c>
      <c r="H71" s="5" t="str">
        <f t="array" ref="H71">IF(OR(H70=$G$10,H70=""),"",MAX(IF($A$10:$A$3008&gt;H70,1,0)*IF($A$10:$A$3008&lt;G71,1,0)*$A$10:$A$3008))</f>
        <v/>
      </c>
      <c r="I71" s="7" t="str">
        <f t="shared" si="1"/>
        <v/>
      </c>
      <c r="J71" s="13" t="str">
        <f t="shared" si="4"/>
        <v/>
      </c>
    </row>
    <row r="72" spans="1:10" x14ac:dyDescent="0.3">
      <c r="A72" s="2">
        <v>41729</v>
      </c>
      <c r="B72" s="1">
        <v>50414.92</v>
      </c>
      <c r="C72" s="8"/>
      <c r="D72" s="33">
        <f t="shared" si="2"/>
        <v>1.2913750208655083E-2</v>
      </c>
      <c r="G72" s="4" t="str">
        <f t="shared" si="3"/>
        <v/>
      </c>
      <c r="H72" s="5" t="str">
        <f t="array" ref="H72">IF(OR(H71=$G$10,H71=""),"",MAX(IF($A$10:$A$3008&gt;H71,1,0)*IF($A$10:$A$3008&lt;G72,1,0)*$A$10:$A$3008))</f>
        <v/>
      </c>
      <c r="I72" s="7" t="str">
        <f t="shared" si="1"/>
        <v/>
      </c>
      <c r="J72" s="13" t="str">
        <f t="shared" si="4"/>
        <v/>
      </c>
    </row>
    <row r="73" spans="1:10" x14ac:dyDescent="0.3">
      <c r="A73" s="2">
        <v>41730</v>
      </c>
      <c r="B73" s="1">
        <v>50270.37</v>
      </c>
      <c r="C73" s="8"/>
      <c r="D73" s="33">
        <f t="shared" si="2"/>
        <v>-2.8713250825805042E-3</v>
      </c>
      <c r="G73" s="4" t="str">
        <f t="shared" si="3"/>
        <v/>
      </c>
      <c r="H73" s="5" t="str">
        <f t="array" ref="H73">IF(OR(H72=$G$10,H72=""),"",MAX(IF($A$10:$A$3008&gt;H72,1,0)*IF($A$10:$A$3008&lt;G73,1,0)*$A$10:$A$3008))</f>
        <v/>
      </c>
      <c r="I73" s="7" t="str">
        <f t="shared" si="1"/>
        <v/>
      </c>
      <c r="J73" s="13" t="str">
        <f t="shared" si="4"/>
        <v/>
      </c>
    </row>
    <row r="74" spans="1:10" x14ac:dyDescent="0.3">
      <c r="A74" s="2">
        <v>41731</v>
      </c>
      <c r="B74" s="1">
        <v>51701.05</v>
      </c>
      <c r="C74" s="8"/>
      <c r="D74" s="33">
        <f t="shared" si="2"/>
        <v>2.8062252853882669E-2</v>
      </c>
      <c r="G74" s="4" t="str">
        <f t="shared" si="3"/>
        <v/>
      </c>
      <c r="H74" s="5" t="str">
        <f t="array" ref="H74">IF(OR(H73=$G$10,H73=""),"",MAX(IF($A$10:$A$3008&gt;H73,1,0)*IF($A$10:$A$3008&lt;G74,1,0)*$A$10:$A$3008))</f>
        <v/>
      </c>
      <c r="I74" s="7" t="str">
        <f t="shared" si="1"/>
        <v/>
      </c>
      <c r="J74" s="13" t="str">
        <f t="shared" si="4"/>
        <v/>
      </c>
    </row>
    <row r="75" spans="1:10" x14ac:dyDescent="0.3">
      <c r="A75" s="2">
        <v>41732</v>
      </c>
      <c r="B75" s="1">
        <v>51408.21</v>
      </c>
      <c r="C75" s="8"/>
      <c r="D75" s="33">
        <f t="shared" si="2"/>
        <v>-5.6802034534257266E-3</v>
      </c>
      <c r="G75" s="4" t="str">
        <f t="shared" si="3"/>
        <v/>
      </c>
      <c r="H75" s="5" t="str">
        <f t="array" ref="H75">IF(OR(H74=$G$10,H74=""),"",MAX(IF($A$10:$A$3008&gt;H74,1,0)*IF($A$10:$A$3008&lt;G75,1,0)*$A$10:$A$3008))</f>
        <v/>
      </c>
      <c r="I75" s="7" t="str">
        <f t="shared" ref="I75:I138" si="5">IF(ISNUMBER(H75),VLOOKUP(H75,$A$10:$B$5121,2,FALSE),"")</f>
        <v/>
      </c>
      <c r="J75" s="13" t="str">
        <f t="shared" si="4"/>
        <v/>
      </c>
    </row>
    <row r="76" spans="1:10" x14ac:dyDescent="0.3">
      <c r="A76" s="2">
        <v>41733</v>
      </c>
      <c r="B76" s="1">
        <v>51081.78</v>
      </c>
      <c r="C76" s="8"/>
      <c r="D76" s="33">
        <f t="shared" ref="D76:D139" si="6">IF(ISNUMBER(B76),LN(B76/B75),"")</f>
        <v>-6.370009476938404E-3</v>
      </c>
      <c r="G76" s="4" t="str">
        <f t="shared" ref="G76:G139" si="7">IFERROR(DATE(YEAR(H75),MONTH(H75)+2,1),"")</f>
        <v/>
      </c>
      <c r="H76" s="5" t="str">
        <f t="array" ref="H76">IF(OR(H75=$G$10,H75=""),"",MAX(IF($A$10:$A$3008&gt;H75,1,0)*IF($A$10:$A$3008&lt;G76,1,0)*$A$10:$A$3008))</f>
        <v/>
      </c>
      <c r="I76" s="7" t="str">
        <f t="shared" si="5"/>
        <v/>
      </c>
      <c r="J76" s="13" t="str">
        <f t="shared" ref="J76:J139" si="8">IF(ISNUMBER(I76),(I76-I75)/I75,"")</f>
        <v/>
      </c>
    </row>
    <row r="77" spans="1:10" x14ac:dyDescent="0.3">
      <c r="A77" s="2">
        <v>41736</v>
      </c>
      <c r="B77" s="1">
        <v>52155.28</v>
      </c>
      <c r="C77" s="8"/>
      <c r="D77" s="33">
        <f t="shared" si="6"/>
        <v>2.079754487077122E-2</v>
      </c>
      <c r="G77" s="4" t="str">
        <f t="shared" si="7"/>
        <v/>
      </c>
      <c r="H77" s="5" t="str">
        <f t="array" ref="H77">IF(OR(H76=$G$10,H76=""),"",MAX(IF($A$10:$A$3008&gt;H76,1,0)*IF($A$10:$A$3008&lt;G77,1,0)*$A$10:$A$3008))</f>
        <v/>
      </c>
      <c r="I77" s="7" t="str">
        <f t="shared" si="5"/>
        <v/>
      </c>
      <c r="J77" s="13" t="str">
        <f t="shared" si="8"/>
        <v/>
      </c>
    </row>
    <row r="78" spans="1:10" x14ac:dyDescent="0.3">
      <c r="A78" s="2">
        <v>41737</v>
      </c>
      <c r="B78" s="1">
        <v>51629.07</v>
      </c>
      <c r="C78" s="8"/>
      <c r="D78" s="33">
        <f t="shared" si="6"/>
        <v>-1.0140536780252148E-2</v>
      </c>
      <c r="G78" s="4" t="str">
        <f t="shared" si="7"/>
        <v/>
      </c>
      <c r="H78" s="5" t="str">
        <f t="array" ref="H78">IF(OR(H77=$G$10,H77=""),"",MAX(IF($A$10:$A$3008&gt;H77,1,0)*IF($A$10:$A$3008&lt;G78,1,0)*$A$10:$A$3008))</f>
        <v/>
      </c>
      <c r="I78" s="7" t="str">
        <f t="shared" si="5"/>
        <v/>
      </c>
      <c r="J78" s="13" t="str">
        <f t="shared" si="8"/>
        <v/>
      </c>
    </row>
    <row r="79" spans="1:10" x14ac:dyDescent="0.3">
      <c r="A79" s="2">
        <v>41738</v>
      </c>
      <c r="B79" s="1">
        <v>51185.4</v>
      </c>
      <c r="C79" s="8"/>
      <c r="D79" s="33">
        <f t="shared" si="6"/>
        <v>-8.6305508153721247E-3</v>
      </c>
      <c r="G79" s="4" t="str">
        <f t="shared" si="7"/>
        <v/>
      </c>
      <c r="H79" s="5" t="str">
        <f t="array" ref="H79">IF(OR(H78=$G$10,H78=""),"",MAX(IF($A$10:$A$3008&gt;H78,1,0)*IF($A$10:$A$3008&lt;G79,1,0)*$A$10:$A$3008))</f>
        <v/>
      </c>
      <c r="I79" s="7" t="str">
        <f t="shared" si="5"/>
        <v/>
      </c>
      <c r="J79" s="13" t="str">
        <f t="shared" si="8"/>
        <v/>
      </c>
    </row>
    <row r="80" spans="1:10" x14ac:dyDescent="0.3">
      <c r="A80" s="2">
        <v>41739</v>
      </c>
      <c r="B80" s="1">
        <v>51127.48</v>
      </c>
      <c r="C80" s="8"/>
      <c r="D80" s="33">
        <f t="shared" si="6"/>
        <v>-1.1322133867669221E-3</v>
      </c>
      <c r="G80" s="4" t="str">
        <f t="shared" si="7"/>
        <v/>
      </c>
      <c r="H80" s="5" t="str">
        <f t="array" ref="H80">IF(OR(H79=$G$10,H79=""),"",MAX(IF($A$10:$A$3008&gt;H79,1,0)*IF($A$10:$A$3008&lt;G80,1,0)*$A$10:$A$3008))</f>
        <v/>
      </c>
      <c r="I80" s="7" t="str">
        <f t="shared" si="5"/>
        <v/>
      </c>
      <c r="J80" s="13" t="str">
        <f t="shared" si="8"/>
        <v/>
      </c>
    </row>
    <row r="81" spans="1:10" x14ac:dyDescent="0.3">
      <c r="A81" s="2">
        <v>41740</v>
      </c>
      <c r="B81" s="1">
        <v>51867.29</v>
      </c>
      <c r="C81" s="8"/>
      <c r="D81" s="33">
        <f t="shared" si="6"/>
        <v>1.4366219254903468E-2</v>
      </c>
      <c r="G81" s="4" t="str">
        <f t="shared" si="7"/>
        <v/>
      </c>
      <c r="H81" s="5" t="str">
        <f t="array" ref="H81">IF(OR(H80=$G$10,H80=""),"",MAX(IF($A$10:$A$3008&gt;H80,1,0)*IF($A$10:$A$3008&lt;G81,1,0)*$A$10:$A$3008))</f>
        <v/>
      </c>
      <c r="I81" s="7" t="str">
        <f t="shared" si="5"/>
        <v/>
      </c>
      <c r="J81" s="13" t="str">
        <f t="shared" si="8"/>
        <v/>
      </c>
    </row>
    <row r="82" spans="1:10" x14ac:dyDescent="0.3">
      <c r="A82" s="2">
        <v>41743</v>
      </c>
      <c r="B82" s="1">
        <v>51596.55</v>
      </c>
      <c r="C82" s="8"/>
      <c r="D82" s="33">
        <f t="shared" si="6"/>
        <v>-5.2335312116842999E-3</v>
      </c>
      <c r="G82" s="4" t="str">
        <f t="shared" si="7"/>
        <v/>
      </c>
      <c r="H82" s="5" t="str">
        <f t="array" ref="H82">IF(OR(H81=$G$10,H81=""),"",MAX(IF($A$10:$A$3008&gt;H81,1,0)*IF($A$10:$A$3008&lt;G82,1,0)*$A$10:$A$3008))</f>
        <v/>
      </c>
      <c r="I82" s="7" t="str">
        <f t="shared" si="5"/>
        <v/>
      </c>
      <c r="J82" s="13" t="str">
        <f t="shared" si="8"/>
        <v/>
      </c>
    </row>
    <row r="83" spans="1:10" x14ac:dyDescent="0.3">
      <c r="A83" s="2">
        <v>41744</v>
      </c>
      <c r="B83" s="1">
        <v>50454.35</v>
      </c>
      <c r="C83" s="8"/>
      <c r="D83" s="33">
        <f t="shared" si="6"/>
        <v>-2.2385842720453714E-2</v>
      </c>
      <c r="G83" s="4" t="str">
        <f t="shared" si="7"/>
        <v/>
      </c>
      <c r="H83" s="5" t="str">
        <f t="array" ref="H83">IF(OR(H82=$G$10,H82=""),"",MAX(IF($A$10:$A$3008&gt;H82,1,0)*IF($A$10:$A$3008&lt;G83,1,0)*$A$10:$A$3008))</f>
        <v/>
      </c>
      <c r="I83" s="7" t="str">
        <f t="shared" si="5"/>
        <v/>
      </c>
      <c r="J83" s="13" t="str">
        <f t="shared" si="8"/>
        <v/>
      </c>
    </row>
    <row r="84" spans="1:10" x14ac:dyDescent="0.3">
      <c r="A84" s="2">
        <v>41745</v>
      </c>
      <c r="B84" s="1">
        <v>51200.56</v>
      </c>
      <c r="C84" s="8"/>
      <c r="D84" s="33">
        <f t="shared" si="6"/>
        <v>1.4681502418961474E-2</v>
      </c>
      <c r="G84" s="4" t="str">
        <f t="shared" si="7"/>
        <v/>
      </c>
      <c r="H84" s="5" t="str">
        <f t="array" ref="H84">IF(OR(H83=$G$10,H83=""),"",MAX(IF($A$10:$A$3008&gt;H83,1,0)*IF($A$10:$A$3008&lt;G84,1,0)*$A$10:$A$3008))</f>
        <v/>
      </c>
      <c r="I84" s="7" t="str">
        <f t="shared" si="5"/>
        <v/>
      </c>
      <c r="J84" s="13" t="str">
        <f t="shared" si="8"/>
        <v/>
      </c>
    </row>
    <row r="85" spans="1:10" x14ac:dyDescent="0.3">
      <c r="A85" s="2">
        <v>41746</v>
      </c>
      <c r="B85" s="1">
        <v>52111.85</v>
      </c>
      <c r="C85" s="8"/>
      <c r="D85" s="33">
        <f t="shared" si="6"/>
        <v>1.7641900628366954E-2</v>
      </c>
      <c r="G85" s="4" t="str">
        <f t="shared" si="7"/>
        <v/>
      </c>
      <c r="H85" s="5" t="str">
        <f t="array" ref="H85">IF(OR(H84=$G$10,H84=""),"",MAX(IF($A$10:$A$3008&gt;H84,1,0)*IF($A$10:$A$3008&lt;G85,1,0)*$A$10:$A$3008))</f>
        <v/>
      </c>
      <c r="I85" s="7" t="str">
        <f t="shared" si="5"/>
        <v/>
      </c>
      <c r="J85" s="13" t="str">
        <f t="shared" si="8"/>
        <v/>
      </c>
    </row>
    <row r="86" spans="1:10" x14ac:dyDescent="0.3">
      <c r="A86" s="2">
        <v>41751</v>
      </c>
      <c r="B86" s="1">
        <v>51976.86</v>
      </c>
      <c r="C86" s="8"/>
      <c r="D86" s="33">
        <f t="shared" si="6"/>
        <v>-2.5937505744711843E-3</v>
      </c>
      <c r="G86" s="4" t="str">
        <f t="shared" si="7"/>
        <v/>
      </c>
      <c r="H86" s="5" t="str">
        <f t="array" ref="H86">IF(OR(H85=$G$10,H85=""),"",MAX(IF($A$10:$A$3008&gt;H85,1,0)*IF($A$10:$A$3008&lt;G86,1,0)*$A$10:$A$3008))</f>
        <v/>
      </c>
      <c r="I86" s="7" t="str">
        <f t="shared" si="5"/>
        <v/>
      </c>
      <c r="J86" s="13" t="str">
        <f t="shared" si="8"/>
        <v/>
      </c>
    </row>
    <row r="87" spans="1:10" x14ac:dyDescent="0.3">
      <c r="A87" s="2">
        <v>41752</v>
      </c>
      <c r="B87" s="1">
        <v>51569.69</v>
      </c>
      <c r="C87" s="8"/>
      <c r="D87" s="33">
        <f t="shared" si="6"/>
        <v>-7.8645227415927426E-3</v>
      </c>
      <c r="G87" s="4" t="str">
        <f t="shared" si="7"/>
        <v/>
      </c>
      <c r="H87" s="5" t="str">
        <f t="array" ref="H87">IF(OR(H86=$G$10,H86=""),"",MAX(IF($A$10:$A$3008&gt;H86,1,0)*IF($A$10:$A$3008&lt;G87,1,0)*$A$10:$A$3008))</f>
        <v/>
      </c>
      <c r="I87" s="7" t="str">
        <f t="shared" si="5"/>
        <v/>
      </c>
      <c r="J87" s="13" t="str">
        <f t="shared" si="8"/>
        <v/>
      </c>
    </row>
    <row r="88" spans="1:10" x14ac:dyDescent="0.3">
      <c r="A88" s="2">
        <v>41753</v>
      </c>
      <c r="B88" s="1">
        <v>51817.45</v>
      </c>
      <c r="C88" s="8"/>
      <c r="D88" s="33">
        <f t="shared" si="6"/>
        <v>4.7928683255288908E-3</v>
      </c>
      <c r="G88" s="4" t="str">
        <f t="shared" si="7"/>
        <v/>
      </c>
      <c r="H88" s="5" t="str">
        <f t="array" ref="H88">IF(OR(H87=$G$10,H87=""),"",MAX(IF($A$10:$A$3008&gt;H87,1,0)*IF($A$10:$A$3008&lt;G88,1,0)*$A$10:$A$3008))</f>
        <v/>
      </c>
      <c r="I88" s="7" t="str">
        <f t="shared" si="5"/>
        <v/>
      </c>
      <c r="J88" s="13" t="str">
        <f t="shared" si="8"/>
        <v/>
      </c>
    </row>
    <row r="89" spans="1:10" x14ac:dyDescent="0.3">
      <c r="A89" s="2">
        <v>41754</v>
      </c>
      <c r="B89" s="1">
        <v>51399.35</v>
      </c>
      <c r="C89" s="8"/>
      <c r="D89" s="33">
        <f t="shared" si="6"/>
        <v>-8.1014386567176688E-3</v>
      </c>
      <c r="G89" s="4" t="str">
        <f t="shared" si="7"/>
        <v/>
      </c>
      <c r="H89" s="5" t="str">
        <f t="array" ref="H89">IF(OR(H88=$G$10,H88=""),"",MAX(IF($A$10:$A$3008&gt;H88,1,0)*IF($A$10:$A$3008&lt;G89,1,0)*$A$10:$A$3008))</f>
        <v/>
      </c>
      <c r="I89" s="7" t="str">
        <f t="shared" si="5"/>
        <v/>
      </c>
      <c r="J89" s="13" t="str">
        <f t="shared" si="8"/>
        <v/>
      </c>
    </row>
    <row r="90" spans="1:10" x14ac:dyDescent="0.3">
      <c r="A90" s="2">
        <v>41757</v>
      </c>
      <c r="B90" s="1">
        <v>51383.68</v>
      </c>
      <c r="C90" s="8"/>
      <c r="D90" s="33">
        <f t="shared" si="6"/>
        <v>-3.0491415015503526E-4</v>
      </c>
      <c r="G90" s="4" t="str">
        <f t="shared" si="7"/>
        <v/>
      </c>
      <c r="H90" s="5" t="str">
        <f t="array" ref="H90">IF(OR(H89=$G$10,H89=""),"",MAX(IF($A$10:$A$3008&gt;H89,1,0)*IF($A$10:$A$3008&lt;G90,1,0)*$A$10:$A$3008))</f>
        <v/>
      </c>
      <c r="I90" s="7" t="str">
        <f t="shared" si="5"/>
        <v/>
      </c>
      <c r="J90" s="13" t="str">
        <f t="shared" si="8"/>
        <v/>
      </c>
    </row>
    <row r="91" spans="1:10" x14ac:dyDescent="0.3">
      <c r="A91" s="2">
        <v>41758</v>
      </c>
      <c r="B91" s="1">
        <v>51838.61</v>
      </c>
      <c r="C91" s="8"/>
      <c r="D91" s="33">
        <f t="shared" si="6"/>
        <v>8.8146260963248083E-3</v>
      </c>
      <c r="G91" s="4" t="str">
        <f t="shared" si="7"/>
        <v/>
      </c>
      <c r="H91" s="5" t="str">
        <f t="array" ref="H91">IF(OR(H90=$G$10,H90=""),"",MAX(IF($A$10:$A$3008&gt;H90,1,0)*IF($A$10:$A$3008&lt;G91,1,0)*$A$10:$A$3008))</f>
        <v/>
      </c>
      <c r="I91" s="7" t="str">
        <f t="shared" si="5"/>
        <v/>
      </c>
      <c r="J91" s="13" t="str">
        <f t="shared" si="8"/>
        <v/>
      </c>
    </row>
    <row r="92" spans="1:10" x14ac:dyDescent="0.3">
      <c r="A92" s="2">
        <v>41759</v>
      </c>
      <c r="B92" s="1">
        <v>51626.69</v>
      </c>
      <c r="C92" s="8"/>
      <c r="D92" s="33">
        <f t="shared" si="6"/>
        <v>-4.0964515900670934E-3</v>
      </c>
      <c r="G92" s="4" t="str">
        <f t="shared" si="7"/>
        <v/>
      </c>
      <c r="H92" s="5" t="str">
        <f t="array" ref="H92">IF(OR(H91=$G$10,H91=""),"",MAX(IF($A$10:$A$3008&gt;H91,1,0)*IF($A$10:$A$3008&lt;G92,1,0)*$A$10:$A$3008))</f>
        <v/>
      </c>
      <c r="I92" s="7" t="str">
        <f t="shared" si="5"/>
        <v/>
      </c>
      <c r="J92" s="13" t="str">
        <f t="shared" si="8"/>
        <v/>
      </c>
    </row>
    <row r="93" spans="1:10" x14ac:dyDescent="0.3">
      <c r="A93" s="2">
        <v>41760</v>
      </c>
      <c r="B93" s="1">
        <v>51626.69</v>
      </c>
      <c r="C93" s="8"/>
      <c r="D93" s="33">
        <f t="shared" si="6"/>
        <v>0</v>
      </c>
      <c r="G93" s="4" t="str">
        <f t="shared" si="7"/>
        <v/>
      </c>
      <c r="H93" s="5" t="str">
        <f t="array" ref="H93">IF(OR(H92=$G$10,H92=""),"",MAX(IF($A$10:$A$3008&gt;H92,1,0)*IF($A$10:$A$3008&lt;G93,1,0)*$A$10:$A$3008))</f>
        <v/>
      </c>
      <c r="I93" s="7" t="str">
        <f t="shared" si="5"/>
        <v/>
      </c>
      <c r="J93" s="13" t="str">
        <f t="shared" si="8"/>
        <v/>
      </c>
    </row>
    <row r="94" spans="1:10" x14ac:dyDescent="0.3">
      <c r="A94" s="2">
        <v>41761</v>
      </c>
      <c r="B94" s="1">
        <v>52980.31</v>
      </c>
      <c r="C94" s="8"/>
      <c r="D94" s="33">
        <f t="shared" si="6"/>
        <v>2.5881548268568162E-2</v>
      </c>
      <c r="G94" s="4" t="str">
        <f t="shared" si="7"/>
        <v/>
      </c>
      <c r="H94" s="5" t="str">
        <f t="array" ref="H94">IF(OR(H93=$G$10,H93=""),"",MAX(IF($A$10:$A$3008&gt;H93,1,0)*IF($A$10:$A$3008&lt;G94,1,0)*$A$10:$A$3008))</f>
        <v/>
      </c>
      <c r="I94" s="7" t="str">
        <f t="shared" si="5"/>
        <v/>
      </c>
      <c r="J94" s="13" t="str">
        <f t="shared" si="8"/>
        <v/>
      </c>
    </row>
    <row r="95" spans="1:10" x14ac:dyDescent="0.3">
      <c r="A95" s="2">
        <v>41764</v>
      </c>
      <c r="B95" s="1">
        <v>53446.17</v>
      </c>
      <c r="C95" s="8"/>
      <c r="D95" s="33">
        <f t="shared" si="6"/>
        <v>8.7546440591846179E-3</v>
      </c>
      <c r="G95" s="4" t="str">
        <f t="shared" si="7"/>
        <v/>
      </c>
      <c r="H95" s="5" t="str">
        <f t="array" ref="H95">IF(OR(H94=$G$10,H94=""),"",MAX(IF($A$10:$A$3008&gt;H94,1,0)*IF($A$10:$A$3008&lt;G95,1,0)*$A$10:$A$3008))</f>
        <v/>
      </c>
      <c r="I95" s="7" t="str">
        <f t="shared" si="5"/>
        <v/>
      </c>
      <c r="J95" s="13" t="str">
        <f t="shared" si="8"/>
        <v/>
      </c>
    </row>
    <row r="96" spans="1:10" x14ac:dyDescent="0.3">
      <c r="A96" s="2">
        <v>41765</v>
      </c>
      <c r="B96" s="1">
        <v>53779.74</v>
      </c>
      <c r="C96" s="8"/>
      <c r="D96" s="33">
        <f t="shared" si="6"/>
        <v>6.2218371674437421E-3</v>
      </c>
      <c r="G96" s="4" t="str">
        <f t="shared" si="7"/>
        <v/>
      </c>
      <c r="H96" s="5" t="str">
        <f t="array" ref="H96">IF(OR(H95=$G$10,H95=""),"",MAX(IF($A$10:$A$3008&gt;H95,1,0)*IF($A$10:$A$3008&lt;G96,1,0)*$A$10:$A$3008))</f>
        <v/>
      </c>
      <c r="I96" s="7" t="str">
        <f t="shared" si="5"/>
        <v/>
      </c>
      <c r="J96" s="13" t="str">
        <f t="shared" si="8"/>
        <v/>
      </c>
    </row>
    <row r="97" spans="1:10" x14ac:dyDescent="0.3">
      <c r="A97" s="2">
        <v>41766</v>
      </c>
      <c r="B97" s="1">
        <v>54052.74</v>
      </c>
      <c r="C97" s="8"/>
      <c r="D97" s="33">
        <f t="shared" si="6"/>
        <v>5.063420284303316E-3</v>
      </c>
      <c r="G97" s="4" t="str">
        <f t="shared" si="7"/>
        <v/>
      </c>
      <c r="H97" s="5" t="str">
        <f t="array" ref="H97">IF(OR(H96=$G$10,H96=""),"",MAX(IF($A$10:$A$3008&gt;H96,1,0)*IF($A$10:$A$3008&lt;G97,1,0)*$A$10:$A$3008))</f>
        <v/>
      </c>
      <c r="I97" s="7" t="str">
        <f t="shared" si="5"/>
        <v/>
      </c>
      <c r="J97" s="13" t="str">
        <f t="shared" si="8"/>
        <v/>
      </c>
    </row>
    <row r="98" spans="1:10" x14ac:dyDescent="0.3">
      <c r="A98" s="2">
        <v>41767</v>
      </c>
      <c r="B98" s="1">
        <v>53422.37</v>
      </c>
      <c r="C98" s="8"/>
      <c r="D98" s="33">
        <f t="shared" si="6"/>
        <v>-1.1730664498450753E-2</v>
      </c>
      <c r="G98" s="4" t="str">
        <f t="shared" si="7"/>
        <v/>
      </c>
      <c r="H98" s="5" t="str">
        <f t="array" ref="H98">IF(OR(H97=$G$10,H97=""),"",MAX(IF($A$10:$A$3008&gt;H97,1,0)*IF($A$10:$A$3008&lt;G98,1,0)*$A$10:$A$3008))</f>
        <v/>
      </c>
      <c r="I98" s="7" t="str">
        <f t="shared" si="5"/>
        <v/>
      </c>
      <c r="J98" s="13" t="str">
        <f t="shared" si="8"/>
        <v/>
      </c>
    </row>
    <row r="99" spans="1:10" x14ac:dyDescent="0.3">
      <c r="A99" s="2">
        <v>41768</v>
      </c>
      <c r="B99" s="1">
        <v>53100.34</v>
      </c>
      <c r="C99" s="8"/>
      <c r="D99" s="33">
        <f t="shared" si="6"/>
        <v>-6.0462408633376909E-3</v>
      </c>
      <c r="G99" s="4" t="str">
        <f t="shared" si="7"/>
        <v/>
      </c>
      <c r="H99" s="5" t="str">
        <f t="array" ref="H99">IF(OR(H98=$G$10,H98=""),"",MAX(IF($A$10:$A$3008&gt;H98,1,0)*IF($A$10:$A$3008&lt;G99,1,0)*$A$10:$A$3008))</f>
        <v/>
      </c>
      <c r="I99" s="7" t="str">
        <f t="shared" si="5"/>
        <v/>
      </c>
      <c r="J99" s="13" t="str">
        <f t="shared" si="8"/>
        <v/>
      </c>
    </row>
    <row r="100" spans="1:10" x14ac:dyDescent="0.3">
      <c r="A100" s="2">
        <v>41771</v>
      </c>
      <c r="B100" s="1">
        <v>54052.9</v>
      </c>
      <c r="C100" s="8"/>
      <c r="D100" s="33">
        <f t="shared" si="6"/>
        <v>1.7779865429366968E-2</v>
      </c>
      <c r="G100" s="4" t="str">
        <f t="shared" si="7"/>
        <v/>
      </c>
      <c r="H100" s="5" t="str">
        <f t="array" ref="H100">IF(OR(H99=$G$10,H99=""),"",MAX(IF($A$10:$A$3008&gt;H99,1,0)*IF($A$10:$A$3008&lt;G100,1,0)*$A$10:$A$3008))</f>
        <v/>
      </c>
      <c r="I100" s="7" t="str">
        <f t="shared" si="5"/>
        <v/>
      </c>
      <c r="J100" s="13" t="str">
        <f t="shared" si="8"/>
        <v/>
      </c>
    </row>
    <row r="101" spans="1:10" x14ac:dyDescent="0.3">
      <c r="A101" s="2">
        <v>41772</v>
      </c>
      <c r="B101" s="1">
        <v>53907.46</v>
      </c>
      <c r="C101" s="8"/>
      <c r="D101" s="33">
        <f t="shared" si="6"/>
        <v>-2.6943238793144101E-3</v>
      </c>
      <c r="G101" s="4" t="str">
        <f t="shared" si="7"/>
        <v/>
      </c>
      <c r="H101" s="5" t="str">
        <f t="array" ref="H101">IF(OR(H100=$G$10,H100=""),"",MAX(IF($A$10:$A$3008&gt;H100,1,0)*IF($A$10:$A$3008&lt;G101,1,0)*$A$10:$A$3008))</f>
        <v/>
      </c>
      <c r="I101" s="7" t="str">
        <f t="shared" si="5"/>
        <v/>
      </c>
      <c r="J101" s="13" t="str">
        <f t="shared" si="8"/>
        <v/>
      </c>
    </row>
    <row r="102" spans="1:10" x14ac:dyDescent="0.3">
      <c r="A102" s="2">
        <v>41773</v>
      </c>
      <c r="B102" s="1">
        <v>54412.54</v>
      </c>
      <c r="C102" s="8"/>
      <c r="D102" s="33">
        <f t="shared" si="6"/>
        <v>9.3257692127176241E-3</v>
      </c>
      <c r="G102" s="4" t="str">
        <f t="shared" si="7"/>
        <v/>
      </c>
      <c r="H102" s="5" t="str">
        <f t="array" ref="H102">IF(OR(H101=$G$10,H101=""),"",MAX(IF($A$10:$A$3008&gt;H101,1,0)*IF($A$10:$A$3008&lt;G102,1,0)*$A$10:$A$3008))</f>
        <v/>
      </c>
      <c r="I102" s="7" t="str">
        <f t="shared" si="5"/>
        <v/>
      </c>
      <c r="J102" s="13" t="str">
        <f t="shared" si="8"/>
        <v/>
      </c>
    </row>
    <row r="103" spans="1:10" x14ac:dyDescent="0.3">
      <c r="A103" s="2">
        <v>41774</v>
      </c>
      <c r="B103" s="1">
        <v>53855.54</v>
      </c>
      <c r="C103" s="8"/>
      <c r="D103" s="33">
        <f t="shared" si="6"/>
        <v>-1.028936532673432E-2</v>
      </c>
      <c r="G103" s="4" t="str">
        <f t="shared" si="7"/>
        <v/>
      </c>
      <c r="H103" s="5" t="str">
        <f t="array" ref="H103">IF(OR(H102=$G$10,H102=""),"",MAX(IF($A$10:$A$3008&gt;H102,1,0)*IF($A$10:$A$3008&lt;G103,1,0)*$A$10:$A$3008))</f>
        <v/>
      </c>
      <c r="I103" s="7" t="str">
        <f t="shared" si="5"/>
        <v/>
      </c>
      <c r="J103" s="13" t="str">
        <f t="shared" si="8"/>
        <v/>
      </c>
    </row>
    <row r="104" spans="1:10" x14ac:dyDescent="0.3">
      <c r="A104" s="2">
        <v>41775</v>
      </c>
      <c r="B104" s="1">
        <v>53975.76</v>
      </c>
      <c r="C104" s="8"/>
      <c r="D104" s="33">
        <f t="shared" si="6"/>
        <v>2.2297802179951794E-3</v>
      </c>
      <c r="G104" s="4" t="str">
        <f t="shared" si="7"/>
        <v/>
      </c>
      <c r="H104" s="5" t="str">
        <f t="array" ref="H104">IF(OR(H103=$G$10,H103=""),"",MAX(IF($A$10:$A$3008&gt;H103,1,0)*IF($A$10:$A$3008&lt;G104,1,0)*$A$10:$A$3008))</f>
        <v/>
      </c>
      <c r="I104" s="7" t="str">
        <f t="shared" si="5"/>
        <v/>
      </c>
      <c r="J104" s="13" t="str">
        <f t="shared" si="8"/>
        <v/>
      </c>
    </row>
    <row r="105" spans="1:10" x14ac:dyDescent="0.3">
      <c r="A105" s="2">
        <v>41778</v>
      </c>
      <c r="B105" s="1">
        <v>53353.1</v>
      </c>
      <c r="C105" s="8"/>
      <c r="D105" s="33">
        <f t="shared" si="6"/>
        <v>-1.1602973993370269E-2</v>
      </c>
      <c r="G105" s="4" t="str">
        <f t="shared" si="7"/>
        <v/>
      </c>
      <c r="H105" s="5" t="str">
        <f t="array" ref="H105">IF(OR(H104=$G$10,H104=""),"",MAX(IF($A$10:$A$3008&gt;H104,1,0)*IF($A$10:$A$3008&lt;G105,1,0)*$A$10:$A$3008))</f>
        <v/>
      </c>
      <c r="I105" s="7" t="str">
        <f t="shared" si="5"/>
        <v/>
      </c>
      <c r="J105" s="13" t="str">
        <f t="shared" si="8"/>
        <v/>
      </c>
    </row>
    <row r="106" spans="1:10" x14ac:dyDescent="0.3">
      <c r="A106" s="2">
        <v>41779</v>
      </c>
      <c r="B106" s="1">
        <v>52366.19</v>
      </c>
      <c r="C106" s="8"/>
      <c r="D106" s="33">
        <f t="shared" si="6"/>
        <v>-1.8670928831694415E-2</v>
      </c>
      <c r="G106" s="4" t="str">
        <f t="shared" si="7"/>
        <v/>
      </c>
      <c r="H106" s="5" t="str">
        <f t="array" ref="H106">IF(OR(H105=$G$10,H105=""),"",MAX(IF($A$10:$A$3008&gt;H105,1,0)*IF($A$10:$A$3008&lt;G106,1,0)*$A$10:$A$3008))</f>
        <v/>
      </c>
      <c r="I106" s="7" t="str">
        <f t="shared" si="5"/>
        <v/>
      </c>
      <c r="J106" s="13" t="str">
        <f t="shared" si="8"/>
        <v/>
      </c>
    </row>
    <row r="107" spans="1:10" x14ac:dyDescent="0.3">
      <c r="A107" s="2">
        <v>41780</v>
      </c>
      <c r="B107" s="1">
        <v>52203.37</v>
      </c>
      <c r="C107" s="8"/>
      <c r="D107" s="33">
        <f t="shared" si="6"/>
        <v>-3.1141018778440581E-3</v>
      </c>
      <c r="G107" s="4" t="str">
        <f t="shared" si="7"/>
        <v/>
      </c>
      <c r="H107" s="5" t="str">
        <f t="array" ref="H107">IF(OR(H106=$G$10,H106=""),"",MAX(IF($A$10:$A$3008&gt;H106,1,0)*IF($A$10:$A$3008&lt;G107,1,0)*$A$10:$A$3008))</f>
        <v/>
      </c>
      <c r="I107" s="7" t="str">
        <f t="shared" si="5"/>
        <v/>
      </c>
      <c r="J107" s="13" t="str">
        <f t="shared" si="8"/>
        <v/>
      </c>
    </row>
    <row r="108" spans="1:10" x14ac:dyDescent="0.3">
      <c r="A108" s="2">
        <v>41781</v>
      </c>
      <c r="B108" s="1">
        <v>52806.22</v>
      </c>
      <c r="C108" s="8"/>
      <c r="D108" s="33">
        <f t="shared" si="6"/>
        <v>1.1481934612588042E-2</v>
      </c>
      <c r="G108" s="4" t="str">
        <f t="shared" si="7"/>
        <v/>
      </c>
      <c r="H108" s="5" t="str">
        <f t="array" ref="H108">IF(OR(H107=$G$10,H107=""),"",MAX(IF($A$10:$A$3008&gt;H107,1,0)*IF($A$10:$A$3008&lt;G108,1,0)*$A$10:$A$3008))</f>
        <v/>
      </c>
      <c r="I108" s="7" t="str">
        <f t="shared" si="5"/>
        <v/>
      </c>
      <c r="J108" s="13" t="str">
        <f t="shared" si="8"/>
        <v/>
      </c>
    </row>
    <row r="109" spans="1:10" x14ac:dyDescent="0.3">
      <c r="A109" s="2">
        <v>41782</v>
      </c>
      <c r="B109" s="1">
        <v>52626.41</v>
      </c>
      <c r="C109" s="8"/>
      <c r="D109" s="33">
        <f t="shared" si="6"/>
        <v>-3.4109018115078943E-3</v>
      </c>
      <c r="G109" s="4" t="str">
        <f t="shared" si="7"/>
        <v/>
      </c>
      <c r="H109" s="5" t="str">
        <f t="array" ref="H109">IF(OR(H108=$G$10,H108=""),"",MAX(IF($A$10:$A$3008&gt;H108,1,0)*IF($A$10:$A$3008&lt;G109,1,0)*$A$10:$A$3008))</f>
        <v/>
      </c>
      <c r="I109" s="7" t="str">
        <f t="shared" si="5"/>
        <v/>
      </c>
      <c r="J109" s="13" t="str">
        <f t="shared" si="8"/>
        <v/>
      </c>
    </row>
    <row r="110" spans="1:10" x14ac:dyDescent="0.3">
      <c r="A110" s="2">
        <v>41785</v>
      </c>
      <c r="B110" s="1">
        <v>52932.91</v>
      </c>
      <c r="C110" s="8"/>
      <c r="D110" s="33">
        <f t="shared" si="6"/>
        <v>5.8071776390586265E-3</v>
      </c>
      <c r="G110" s="4" t="str">
        <f t="shared" si="7"/>
        <v/>
      </c>
      <c r="H110" s="5" t="str">
        <f t="array" ref="H110">IF(OR(H109=$G$10,H109=""),"",MAX(IF($A$10:$A$3008&gt;H109,1,0)*IF($A$10:$A$3008&lt;G110,1,0)*$A$10:$A$3008))</f>
        <v/>
      </c>
      <c r="I110" s="7" t="str">
        <f t="shared" si="5"/>
        <v/>
      </c>
      <c r="J110" s="13" t="str">
        <f t="shared" si="8"/>
        <v/>
      </c>
    </row>
    <row r="111" spans="1:10" x14ac:dyDescent="0.3">
      <c r="A111" s="2">
        <v>41786</v>
      </c>
      <c r="B111" s="1">
        <v>52172.36</v>
      </c>
      <c r="C111" s="8"/>
      <c r="D111" s="33">
        <f t="shared" si="6"/>
        <v>-1.447240989459809E-2</v>
      </c>
      <c r="G111" s="4" t="str">
        <f t="shared" si="7"/>
        <v/>
      </c>
      <c r="H111" s="5" t="str">
        <f t="array" ref="H111">IF(OR(H110=$G$10,H110=""),"",MAX(IF($A$10:$A$3008&gt;H110,1,0)*IF($A$10:$A$3008&lt;G111,1,0)*$A$10:$A$3008))</f>
        <v/>
      </c>
      <c r="I111" s="7" t="str">
        <f t="shared" si="5"/>
        <v/>
      </c>
      <c r="J111" s="13" t="str">
        <f t="shared" si="8"/>
        <v/>
      </c>
    </row>
    <row r="112" spans="1:10" x14ac:dyDescent="0.3">
      <c r="A112" s="2">
        <v>41787</v>
      </c>
      <c r="B112" s="1">
        <v>52639.75</v>
      </c>
      <c r="C112" s="8"/>
      <c r="D112" s="33">
        <f t="shared" si="6"/>
        <v>8.9186850284232368E-3</v>
      </c>
      <c r="G112" s="4" t="str">
        <f t="shared" si="7"/>
        <v/>
      </c>
      <c r="H112" s="5" t="str">
        <f t="array" ref="H112">IF(OR(H111=$G$10,H111=""),"",MAX(IF($A$10:$A$3008&gt;H111,1,0)*IF($A$10:$A$3008&lt;G112,1,0)*$A$10:$A$3008))</f>
        <v/>
      </c>
      <c r="I112" s="7" t="str">
        <f t="shared" si="5"/>
        <v/>
      </c>
      <c r="J112" s="13" t="str">
        <f t="shared" si="8"/>
        <v/>
      </c>
    </row>
    <row r="113" spans="1:10" x14ac:dyDescent="0.3">
      <c r="A113" s="2">
        <v>41788</v>
      </c>
      <c r="B113" s="1">
        <v>52239.34</v>
      </c>
      <c r="C113" s="8"/>
      <c r="D113" s="33">
        <f t="shared" si="6"/>
        <v>-7.635686874233721E-3</v>
      </c>
      <c r="G113" s="4" t="str">
        <f t="shared" si="7"/>
        <v/>
      </c>
      <c r="H113" s="5" t="str">
        <f t="array" ref="H113">IF(OR(H112=$G$10,H112=""),"",MAX(IF($A$10:$A$3008&gt;H112,1,0)*IF($A$10:$A$3008&lt;G113,1,0)*$A$10:$A$3008))</f>
        <v/>
      </c>
      <c r="I113" s="7" t="str">
        <f t="shared" si="5"/>
        <v/>
      </c>
      <c r="J113" s="13" t="str">
        <f t="shared" si="8"/>
        <v/>
      </c>
    </row>
    <row r="114" spans="1:10" x14ac:dyDescent="0.3">
      <c r="A114" s="2">
        <v>41789</v>
      </c>
      <c r="B114" s="1">
        <v>51239.34</v>
      </c>
      <c r="C114" s="8"/>
      <c r="D114" s="33">
        <f t="shared" si="6"/>
        <v>-1.9328254507911397E-2</v>
      </c>
      <c r="G114" s="4" t="str">
        <f t="shared" si="7"/>
        <v/>
      </c>
      <c r="H114" s="5" t="str">
        <f t="array" ref="H114">IF(OR(H113=$G$10,H113=""),"",MAX(IF($A$10:$A$3008&gt;H113,1,0)*IF($A$10:$A$3008&lt;G114,1,0)*$A$10:$A$3008))</f>
        <v/>
      </c>
      <c r="I114" s="7" t="str">
        <f t="shared" si="5"/>
        <v/>
      </c>
      <c r="J114" s="13" t="str">
        <f t="shared" si="8"/>
        <v/>
      </c>
    </row>
    <row r="115" spans="1:10" x14ac:dyDescent="0.3">
      <c r="A115" s="2">
        <v>41792</v>
      </c>
      <c r="B115" s="1">
        <v>51605.83</v>
      </c>
      <c r="C115" s="8"/>
      <c r="D115" s="33">
        <f t="shared" si="6"/>
        <v>7.1270542178561679E-3</v>
      </c>
      <c r="G115" s="4" t="str">
        <f t="shared" si="7"/>
        <v/>
      </c>
      <c r="H115" s="5" t="str">
        <f t="array" ref="H115">IF(OR(H114=$G$10,H114=""),"",MAX(IF($A$10:$A$3008&gt;H114,1,0)*IF($A$10:$A$3008&lt;G115,1,0)*$A$10:$A$3008))</f>
        <v/>
      </c>
      <c r="I115" s="7" t="str">
        <f t="shared" si="5"/>
        <v/>
      </c>
      <c r="J115" s="13" t="str">
        <f t="shared" si="8"/>
        <v/>
      </c>
    </row>
    <row r="116" spans="1:10" x14ac:dyDescent="0.3">
      <c r="A116" s="2">
        <v>41793</v>
      </c>
      <c r="B116" s="1">
        <v>52032.38</v>
      </c>
      <c r="C116" s="8"/>
      <c r="D116" s="33">
        <f t="shared" si="6"/>
        <v>8.2315664953354056E-3</v>
      </c>
      <c r="G116" s="4" t="str">
        <f t="shared" si="7"/>
        <v/>
      </c>
      <c r="H116" s="5" t="str">
        <f t="array" ref="H116">IF(OR(H115=$G$10,H115=""),"",MAX(IF($A$10:$A$3008&gt;H115,1,0)*IF($A$10:$A$3008&lt;G116,1,0)*$A$10:$A$3008))</f>
        <v/>
      </c>
      <c r="I116" s="7" t="str">
        <f t="shared" si="5"/>
        <v/>
      </c>
      <c r="J116" s="13" t="str">
        <f t="shared" si="8"/>
        <v/>
      </c>
    </row>
    <row r="117" spans="1:10" x14ac:dyDescent="0.3">
      <c r="A117" s="2">
        <v>41794</v>
      </c>
      <c r="B117" s="1">
        <v>51832.98</v>
      </c>
      <c r="C117" s="8"/>
      <c r="D117" s="33">
        <f t="shared" si="6"/>
        <v>-3.8395908890210455E-3</v>
      </c>
      <c r="G117" s="4" t="str">
        <f t="shared" si="7"/>
        <v/>
      </c>
      <c r="H117" s="5" t="str">
        <f t="array" ref="H117">IF(OR(H116=$G$10,H116=""),"",MAX(IF($A$10:$A$3008&gt;H116,1,0)*IF($A$10:$A$3008&lt;G117,1,0)*$A$10:$A$3008))</f>
        <v/>
      </c>
      <c r="I117" s="7" t="str">
        <f t="shared" si="5"/>
        <v/>
      </c>
      <c r="J117" s="13" t="str">
        <f t="shared" si="8"/>
        <v/>
      </c>
    </row>
    <row r="118" spans="1:10" x14ac:dyDescent="0.3">
      <c r="A118" s="2">
        <v>41795</v>
      </c>
      <c r="B118" s="1">
        <v>51558.79</v>
      </c>
      <c r="C118" s="8"/>
      <c r="D118" s="33">
        <f t="shared" si="6"/>
        <v>-5.3039162165742374E-3</v>
      </c>
      <c r="G118" s="4" t="str">
        <f t="shared" si="7"/>
        <v/>
      </c>
      <c r="H118" s="5" t="str">
        <f t="array" ref="H118">IF(OR(H117=$G$10,H117=""),"",MAX(IF($A$10:$A$3008&gt;H117,1,0)*IF($A$10:$A$3008&lt;G118,1,0)*$A$10:$A$3008))</f>
        <v/>
      </c>
      <c r="I118" s="7" t="str">
        <f t="shared" si="5"/>
        <v/>
      </c>
      <c r="J118" s="13" t="str">
        <f t="shared" si="8"/>
        <v/>
      </c>
    </row>
    <row r="119" spans="1:10" x14ac:dyDescent="0.3">
      <c r="A119" s="2">
        <v>41796</v>
      </c>
      <c r="B119" s="1">
        <v>53128.66</v>
      </c>
      <c r="C119" s="8"/>
      <c r="D119" s="33">
        <f t="shared" si="6"/>
        <v>2.9993808998023577E-2</v>
      </c>
      <c r="G119" s="4" t="str">
        <f t="shared" si="7"/>
        <v/>
      </c>
      <c r="H119" s="5" t="str">
        <f t="array" ref="H119">IF(OR(H118=$G$10,H118=""),"",MAX(IF($A$10:$A$3008&gt;H118,1,0)*IF($A$10:$A$3008&lt;G119,1,0)*$A$10:$A$3008))</f>
        <v/>
      </c>
      <c r="I119" s="7" t="str">
        <f t="shared" si="5"/>
        <v/>
      </c>
      <c r="J119" s="13" t="str">
        <f t="shared" si="8"/>
        <v/>
      </c>
    </row>
    <row r="120" spans="1:10" x14ac:dyDescent="0.3">
      <c r="A120" s="2">
        <v>41799</v>
      </c>
      <c r="B120" s="1">
        <v>54273.16</v>
      </c>
      <c r="C120" s="8"/>
      <c r="D120" s="33">
        <f t="shared" si="6"/>
        <v>2.1313294772638488E-2</v>
      </c>
      <c r="G120" s="4" t="str">
        <f t="shared" si="7"/>
        <v/>
      </c>
      <c r="H120" s="5" t="str">
        <f t="array" ref="H120">IF(OR(H119=$G$10,H119=""),"",MAX(IF($A$10:$A$3008&gt;H119,1,0)*IF($A$10:$A$3008&lt;G120,1,0)*$A$10:$A$3008))</f>
        <v/>
      </c>
      <c r="I120" s="7" t="str">
        <f t="shared" si="5"/>
        <v/>
      </c>
      <c r="J120" s="13" t="str">
        <f t="shared" si="8"/>
        <v/>
      </c>
    </row>
    <row r="121" spans="1:10" x14ac:dyDescent="0.3">
      <c r="A121" s="2">
        <v>41800</v>
      </c>
      <c r="B121" s="1">
        <v>54604.34</v>
      </c>
      <c r="C121" s="8"/>
      <c r="D121" s="33">
        <f t="shared" si="6"/>
        <v>6.0835530096322744E-3</v>
      </c>
      <c r="G121" s="4" t="str">
        <f t="shared" si="7"/>
        <v/>
      </c>
      <c r="H121" s="5" t="str">
        <f t="array" ref="H121">IF(OR(H120=$G$10,H120=""),"",MAX(IF($A$10:$A$3008&gt;H120,1,0)*IF($A$10:$A$3008&lt;G121,1,0)*$A$10:$A$3008))</f>
        <v/>
      </c>
      <c r="I121" s="7" t="str">
        <f t="shared" si="5"/>
        <v/>
      </c>
      <c r="J121" s="13" t="str">
        <f t="shared" si="8"/>
        <v/>
      </c>
    </row>
    <row r="122" spans="1:10" x14ac:dyDescent="0.3">
      <c r="A122" s="2">
        <v>41801</v>
      </c>
      <c r="B122" s="1">
        <v>55102.44</v>
      </c>
      <c r="C122" s="8"/>
      <c r="D122" s="33">
        <f t="shared" si="6"/>
        <v>9.0806315285895146E-3</v>
      </c>
      <c r="G122" s="4" t="str">
        <f t="shared" si="7"/>
        <v/>
      </c>
      <c r="H122" s="5" t="str">
        <f t="array" ref="H122">IF(OR(H121=$G$10,H121=""),"",MAX(IF($A$10:$A$3008&gt;H121,1,0)*IF($A$10:$A$3008&lt;G122,1,0)*$A$10:$A$3008))</f>
        <v/>
      </c>
      <c r="I122" s="7" t="str">
        <f t="shared" si="5"/>
        <v/>
      </c>
      <c r="J122" s="13" t="str">
        <f t="shared" si="8"/>
        <v/>
      </c>
    </row>
    <row r="123" spans="1:10" x14ac:dyDescent="0.3">
      <c r="A123" s="2">
        <v>41802</v>
      </c>
      <c r="B123" s="1">
        <v>55102.44</v>
      </c>
      <c r="C123" s="8"/>
      <c r="D123" s="33">
        <f t="shared" si="6"/>
        <v>0</v>
      </c>
      <c r="G123" s="4" t="str">
        <f t="shared" si="7"/>
        <v/>
      </c>
      <c r="H123" s="5" t="str">
        <f t="array" ref="H123">IF(OR(H122=$G$10,H122=""),"",MAX(IF($A$10:$A$3008&gt;H122,1,0)*IF($A$10:$A$3008&lt;G123,1,0)*$A$10:$A$3008))</f>
        <v/>
      </c>
      <c r="I123" s="7" t="str">
        <f t="shared" si="5"/>
        <v/>
      </c>
      <c r="J123" s="13" t="str">
        <f t="shared" si="8"/>
        <v/>
      </c>
    </row>
    <row r="124" spans="1:10" x14ac:dyDescent="0.3">
      <c r="A124" s="2">
        <v>41803</v>
      </c>
      <c r="B124" s="1">
        <v>54806.64</v>
      </c>
      <c r="C124" s="8"/>
      <c r="D124" s="33">
        <f t="shared" si="6"/>
        <v>-5.3826438030510002E-3</v>
      </c>
      <c r="G124" s="4" t="str">
        <f t="shared" si="7"/>
        <v/>
      </c>
      <c r="H124" s="5" t="str">
        <f t="array" ref="H124">IF(OR(H123=$G$10,H123=""),"",MAX(IF($A$10:$A$3008&gt;H123,1,0)*IF($A$10:$A$3008&lt;G124,1,0)*$A$10:$A$3008))</f>
        <v/>
      </c>
      <c r="I124" s="7" t="str">
        <f t="shared" si="5"/>
        <v/>
      </c>
      <c r="J124" s="13" t="str">
        <f t="shared" si="8"/>
        <v/>
      </c>
    </row>
    <row r="125" spans="1:10" x14ac:dyDescent="0.3">
      <c r="A125" s="2">
        <v>41806</v>
      </c>
      <c r="B125" s="1">
        <v>54629.55</v>
      </c>
      <c r="C125" s="8"/>
      <c r="D125" s="33">
        <f t="shared" si="6"/>
        <v>-3.2364093555362753E-3</v>
      </c>
      <c r="G125" s="4" t="str">
        <f t="shared" si="7"/>
        <v/>
      </c>
      <c r="H125" s="5" t="str">
        <f t="array" ref="H125">IF(OR(H124=$G$10,H124=""),"",MAX(IF($A$10:$A$3008&gt;H124,1,0)*IF($A$10:$A$3008&lt;G125,1,0)*$A$10:$A$3008))</f>
        <v/>
      </c>
      <c r="I125" s="7" t="str">
        <f t="shared" si="5"/>
        <v/>
      </c>
      <c r="J125" s="13" t="str">
        <f t="shared" si="8"/>
        <v/>
      </c>
    </row>
    <row r="126" spans="1:10" x14ac:dyDescent="0.3">
      <c r="A126" s="2">
        <v>41807</v>
      </c>
      <c r="B126" s="1">
        <v>54299.95</v>
      </c>
      <c r="C126" s="8"/>
      <c r="D126" s="33">
        <f t="shared" si="6"/>
        <v>-6.0516390122575224E-3</v>
      </c>
      <c r="G126" s="4" t="str">
        <f t="shared" si="7"/>
        <v/>
      </c>
      <c r="H126" s="5" t="str">
        <f t="array" ref="H126">IF(OR(H125=$G$10,H125=""),"",MAX(IF($A$10:$A$3008&gt;H125,1,0)*IF($A$10:$A$3008&lt;G126,1,0)*$A$10:$A$3008))</f>
        <v/>
      </c>
      <c r="I126" s="7" t="str">
        <f t="shared" si="5"/>
        <v/>
      </c>
      <c r="J126" s="13" t="str">
        <f t="shared" si="8"/>
        <v/>
      </c>
    </row>
    <row r="127" spans="1:10" x14ac:dyDescent="0.3">
      <c r="A127" s="2">
        <v>41808</v>
      </c>
      <c r="B127" s="1">
        <v>55202.54</v>
      </c>
      <c r="C127" s="8"/>
      <c r="D127" s="33">
        <f t="shared" si="6"/>
        <v>1.6485660588016187E-2</v>
      </c>
      <c r="G127" s="4" t="str">
        <f t="shared" si="7"/>
        <v/>
      </c>
      <c r="H127" s="5" t="str">
        <f t="array" ref="H127">IF(OR(H126=$G$10,H126=""),"",MAX(IF($A$10:$A$3008&gt;H126,1,0)*IF($A$10:$A$3008&lt;G127,1,0)*$A$10:$A$3008))</f>
        <v/>
      </c>
      <c r="I127" s="7" t="str">
        <f t="shared" si="5"/>
        <v/>
      </c>
      <c r="J127" s="13" t="str">
        <f t="shared" si="8"/>
        <v/>
      </c>
    </row>
    <row r="128" spans="1:10" x14ac:dyDescent="0.3">
      <c r="A128" s="2">
        <v>41809</v>
      </c>
      <c r="B128" s="1">
        <v>55202.54</v>
      </c>
      <c r="C128" s="8"/>
      <c r="D128" s="33">
        <f t="shared" si="6"/>
        <v>0</v>
      </c>
      <c r="G128" s="4" t="str">
        <f t="shared" si="7"/>
        <v/>
      </c>
      <c r="H128" s="5" t="str">
        <f t="array" ref="H128">IF(OR(H127=$G$10,H127=""),"",MAX(IF($A$10:$A$3008&gt;H127,1,0)*IF($A$10:$A$3008&lt;G128,1,0)*$A$10:$A$3008))</f>
        <v/>
      </c>
      <c r="I128" s="7" t="str">
        <f t="shared" si="5"/>
        <v/>
      </c>
      <c r="J128" s="13" t="str">
        <f t="shared" si="8"/>
        <v/>
      </c>
    </row>
    <row r="129" spans="1:10" x14ac:dyDescent="0.3">
      <c r="A129" s="2">
        <v>41810</v>
      </c>
      <c r="B129" s="1">
        <v>54638.19</v>
      </c>
      <c r="C129" s="8"/>
      <c r="D129" s="33">
        <f t="shared" si="6"/>
        <v>-1.0275877918390039E-2</v>
      </c>
      <c r="G129" s="4" t="str">
        <f t="shared" si="7"/>
        <v/>
      </c>
      <c r="H129" s="5" t="str">
        <f t="array" ref="H129">IF(OR(H128=$G$10,H128=""),"",MAX(IF($A$10:$A$3008&gt;H128,1,0)*IF($A$10:$A$3008&lt;G129,1,0)*$A$10:$A$3008))</f>
        <v/>
      </c>
      <c r="I129" s="7" t="str">
        <f t="shared" si="5"/>
        <v/>
      </c>
      <c r="J129" s="13" t="str">
        <f t="shared" si="8"/>
        <v/>
      </c>
    </row>
    <row r="130" spans="1:10" x14ac:dyDescent="0.3">
      <c r="A130" s="2">
        <v>41813</v>
      </c>
      <c r="B130" s="1">
        <v>54210.05</v>
      </c>
      <c r="C130" s="8"/>
      <c r="D130" s="33">
        <f t="shared" si="6"/>
        <v>-7.8667731879055267E-3</v>
      </c>
      <c r="G130" s="4" t="str">
        <f t="shared" si="7"/>
        <v/>
      </c>
      <c r="H130" s="5" t="str">
        <f t="array" ref="H130">IF(OR(H129=$G$10,H129=""),"",MAX(IF($A$10:$A$3008&gt;H129,1,0)*IF($A$10:$A$3008&lt;G130,1,0)*$A$10:$A$3008))</f>
        <v/>
      </c>
      <c r="I130" s="7" t="str">
        <f t="shared" si="5"/>
        <v/>
      </c>
      <c r="J130" s="13" t="str">
        <f t="shared" si="8"/>
        <v/>
      </c>
    </row>
    <row r="131" spans="1:10" x14ac:dyDescent="0.3">
      <c r="A131" s="2">
        <v>41814</v>
      </c>
      <c r="B131" s="1">
        <v>54280.78</v>
      </c>
      <c r="C131" s="8"/>
      <c r="D131" s="33">
        <f t="shared" si="6"/>
        <v>1.3038891862256735E-3</v>
      </c>
      <c r="G131" s="4" t="str">
        <f t="shared" si="7"/>
        <v/>
      </c>
      <c r="H131" s="5" t="str">
        <f t="array" ref="H131">IF(OR(H130=$G$10,H130=""),"",MAX(IF($A$10:$A$3008&gt;H130,1,0)*IF($A$10:$A$3008&lt;G131,1,0)*$A$10:$A$3008))</f>
        <v/>
      </c>
      <c r="I131" s="7" t="str">
        <f t="shared" si="5"/>
        <v/>
      </c>
      <c r="J131" s="13" t="str">
        <f t="shared" si="8"/>
        <v/>
      </c>
    </row>
    <row r="132" spans="1:10" x14ac:dyDescent="0.3">
      <c r="A132" s="2">
        <v>41815</v>
      </c>
      <c r="B132" s="1">
        <v>53425.74</v>
      </c>
      <c r="C132" s="8"/>
      <c r="D132" s="33">
        <f t="shared" si="6"/>
        <v>-1.5877552494553072E-2</v>
      </c>
      <c r="G132" s="4" t="str">
        <f t="shared" si="7"/>
        <v/>
      </c>
      <c r="H132" s="5" t="str">
        <f t="array" ref="H132">IF(OR(H131=$G$10,H131=""),"",MAX(IF($A$10:$A$3008&gt;H131,1,0)*IF($A$10:$A$3008&lt;G132,1,0)*$A$10:$A$3008))</f>
        <v/>
      </c>
      <c r="I132" s="7" t="str">
        <f t="shared" si="5"/>
        <v/>
      </c>
      <c r="J132" s="13" t="str">
        <f t="shared" si="8"/>
        <v/>
      </c>
    </row>
    <row r="133" spans="1:10" x14ac:dyDescent="0.3">
      <c r="A133" s="2">
        <v>41816</v>
      </c>
      <c r="B133" s="1">
        <v>53506.75</v>
      </c>
      <c r="C133" s="8"/>
      <c r="D133" s="33">
        <f t="shared" si="6"/>
        <v>1.5151618651728881E-3</v>
      </c>
      <c r="G133" s="4" t="str">
        <f t="shared" si="7"/>
        <v/>
      </c>
      <c r="H133" s="5" t="str">
        <f t="array" ref="H133">IF(OR(H132=$G$10,H132=""),"",MAX(IF($A$10:$A$3008&gt;H132,1,0)*IF($A$10:$A$3008&lt;G133,1,0)*$A$10:$A$3008))</f>
        <v/>
      </c>
      <c r="I133" s="7" t="str">
        <f t="shared" si="5"/>
        <v/>
      </c>
      <c r="J133" s="13" t="str">
        <f t="shared" si="8"/>
        <v/>
      </c>
    </row>
    <row r="134" spans="1:10" x14ac:dyDescent="0.3">
      <c r="A134" s="2">
        <v>41817</v>
      </c>
      <c r="B134" s="1">
        <v>53157.3</v>
      </c>
      <c r="C134" s="8"/>
      <c r="D134" s="33">
        <f t="shared" si="6"/>
        <v>-6.552371680253577E-3</v>
      </c>
      <c r="G134" s="4" t="str">
        <f t="shared" si="7"/>
        <v/>
      </c>
      <c r="H134" s="5" t="str">
        <f t="array" ref="H134">IF(OR(H133=$G$10,H133=""),"",MAX(IF($A$10:$A$3008&gt;H133,1,0)*IF($A$10:$A$3008&lt;G134,1,0)*$A$10:$A$3008))</f>
        <v/>
      </c>
      <c r="I134" s="7" t="str">
        <f t="shared" si="5"/>
        <v/>
      </c>
      <c r="J134" s="13" t="str">
        <f t="shared" si="8"/>
        <v/>
      </c>
    </row>
    <row r="135" spans="1:10" x14ac:dyDescent="0.3">
      <c r="A135" s="2">
        <v>41820</v>
      </c>
      <c r="B135" s="1">
        <v>53168.22</v>
      </c>
      <c r="C135" s="8"/>
      <c r="D135" s="33">
        <f t="shared" si="6"/>
        <v>2.0540694347689166E-4</v>
      </c>
      <c r="G135" s="4" t="str">
        <f t="shared" si="7"/>
        <v/>
      </c>
      <c r="H135" s="5" t="str">
        <f t="array" ref="H135">IF(OR(H134=$G$10,H134=""),"",MAX(IF($A$10:$A$3008&gt;H134,1,0)*IF($A$10:$A$3008&lt;G135,1,0)*$A$10:$A$3008))</f>
        <v/>
      </c>
      <c r="I135" s="7" t="str">
        <f t="shared" si="5"/>
        <v/>
      </c>
      <c r="J135" s="13" t="str">
        <f t="shared" si="8"/>
        <v/>
      </c>
    </row>
    <row r="136" spans="1:10" x14ac:dyDescent="0.3">
      <c r="A136" s="2">
        <v>41821</v>
      </c>
      <c r="B136" s="1">
        <v>53171.49</v>
      </c>
      <c r="C136" s="8"/>
      <c r="D136" s="33">
        <f t="shared" si="6"/>
        <v>6.1501014080683511E-5</v>
      </c>
      <c r="G136" s="4" t="str">
        <f t="shared" si="7"/>
        <v/>
      </c>
      <c r="H136" s="5" t="str">
        <f t="array" ref="H136">IF(OR(H135=$G$10,H135=""),"",MAX(IF($A$10:$A$3008&gt;H135,1,0)*IF($A$10:$A$3008&lt;G136,1,0)*$A$10:$A$3008))</f>
        <v/>
      </c>
      <c r="I136" s="7" t="str">
        <f t="shared" si="5"/>
        <v/>
      </c>
      <c r="J136" s="13" t="str">
        <f t="shared" si="8"/>
        <v/>
      </c>
    </row>
    <row r="137" spans="1:10" x14ac:dyDescent="0.3">
      <c r="A137" s="2">
        <v>41822</v>
      </c>
      <c r="B137" s="1">
        <v>53028.78</v>
      </c>
      <c r="C137" s="8"/>
      <c r="D137" s="33">
        <f t="shared" si="6"/>
        <v>-2.6875654063705824E-3</v>
      </c>
      <c r="G137" s="4" t="str">
        <f t="shared" si="7"/>
        <v/>
      </c>
      <c r="H137" s="5" t="str">
        <f t="array" ref="H137">IF(OR(H136=$G$10,H136=""),"",MAX(IF($A$10:$A$3008&gt;H136,1,0)*IF($A$10:$A$3008&lt;G137,1,0)*$A$10:$A$3008))</f>
        <v/>
      </c>
      <c r="I137" s="7" t="str">
        <f t="shared" si="5"/>
        <v/>
      </c>
      <c r="J137" s="13" t="str">
        <f t="shared" si="8"/>
        <v/>
      </c>
    </row>
    <row r="138" spans="1:10" x14ac:dyDescent="0.3">
      <c r="A138" s="2">
        <v>41823</v>
      </c>
      <c r="B138" s="1">
        <v>53874.58</v>
      </c>
      <c r="C138" s="8"/>
      <c r="D138" s="33">
        <f t="shared" si="6"/>
        <v>1.5823967531206063E-2</v>
      </c>
      <c r="G138" s="4" t="str">
        <f t="shared" si="7"/>
        <v/>
      </c>
      <c r="H138" s="5" t="str">
        <f t="array" ref="H138">IF(OR(H137=$G$10,H137=""),"",MAX(IF($A$10:$A$3008&gt;H137,1,0)*IF($A$10:$A$3008&lt;G138,1,0)*$A$10:$A$3008))</f>
        <v/>
      </c>
      <c r="I138" s="7" t="str">
        <f t="shared" si="5"/>
        <v/>
      </c>
      <c r="J138" s="13" t="str">
        <f t="shared" si="8"/>
        <v/>
      </c>
    </row>
    <row r="139" spans="1:10" x14ac:dyDescent="0.3">
      <c r="A139" s="2">
        <v>41824</v>
      </c>
      <c r="B139" s="1">
        <v>54055.9</v>
      </c>
      <c r="C139" s="8"/>
      <c r="D139" s="33">
        <f t="shared" si="6"/>
        <v>3.359943744901664E-3</v>
      </c>
      <c r="G139" s="4" t="str">
        <f t="shared" si="7"/>
        <v/>
      </c>
      <c r="H139" s="5" t="str">
        <f t="array" ref="H139">IF(OR(H138=$G$10,H138=""),"",MAX(IF($A$10:$A$3008&gt;H138,1,0)*IF($A$10:$A$3008&lt;G139,1,0)*$A$10:$A$3008))</f>
        <v/>
      </c>
      <c r="I139" s="7" t="str">
        <f t="shared" ref="I139:I202" si="9">IF(ISNUMBER(H139),VLOOKUP(H139,$A$10:$B$5121,2,FALSE),"")</f>
        <v/>
      </c>
      <c r="J139" s="13" t="str">
        <f t="shared" si="8"/>
        <v/>
      </c>
    </row>
    <row r="140" spans="1:10" x14ac:dyDescent="0.3">
      <c r="A140" s="2">
        <v>41827</v>
      </c>
      <c r="B140" s="1">
        <v>53801.83</v>
      </c>
      <c r="C140" s="8"/>
      <c r="D140" s="33">
        <f t="shared" ref="D140:D203" si="10">IF(ISNUMBER(B140),LN(B140/B139),"")</f>
        <v>-4.7112148556253328E-3</v>
      </c>
      <c r="G140" s="4" t="str">
        <f t="shared" ref="G140:G203" si="11">IFERROR(DATE(YEAR(H139),MONTH(H139)+2,1),"")</f>
        <v/>
      </c>
      <c r="H140" s="5" t="str">
        <f t="array" ref="H140">IF(OR(H139=$G$10,H139=""),"",MAX(IF($A$10:$A$3008&gt;H139,1,0)*IF($A$10:$A$3008&lt;G140,1,0)*$A$10:$A$3008))</f>
        <v/>
      </c>
      <c r="I140" s="7" t="str">
        <f t="shared" si="9"/>
        <v/>
      </c>
      <c r="J140" s="13" t="str">
        <f t="shared" ref="J140:J203" si="12">IF(ISNUMBER(I140),(I140-I139)/I139,"")</f>
        <v/>
      </c>
    </row>
    <row r="141" spans="1:10" x14ac:dyDescent="0.3">
      <c r="A141" s="2">
        <v>41828</v>
      </c>
      <c r="B141" s="1">
        <v>53634.69</v>
      </c>
      <c r="C141" s="8"/>
      <c r="D141" s="33">
        <f t="shared" si="10"/>
        <v>-3.1114212344064396E-3</v>
      </c>
      <c r="G141" s="4" t="str">
        <f t="shared" si="11"/>
        <v/>
      </c>
      <c r="H141" s="5" t="str">
        <f t="array" ref="H141">IF(OR(H140=$G$10,H140=""),"",MAX(IF($A$10:$A$3008&gt;H140,1,0)*IF($A$10:$A$3008&lt;G141,1,0)*$A$10:$A$3008))</f>
        <v/>
      </c>
      <c r="I141" s="7" t="str">
        <f t="shared" si="9"/>
        <v/>
      </c>
      <c r="J141" s="13" t="str">
        <f t="shared" si="12"/>
        <v/>
      </c>
    </row>
    <row r="142" spans="1:10" x14ac:dyDescent="0.3">
      <c r="A142" s="2">
        <v>41829</v>
      </c>
      <c r="B142" s="1">
        <v>53634.69</v>
      </c>
      <c r="C142" s="8"/>
      <c r="D142" s="33">
        <f t="shared" si="10"/>
        <v>0</v>
      </c>
      <c r="G142" s="4" t="str">
        <f t="shared" si="11"/>
        <v/>
      </c>
      <c r="H142" s="5" t="str">
        <f t="array" ref="H142">IF(OR(H141=$G$10,H141=""),"",MAX(IF($A$10:$A$3008&gt;H141,1,0)*IF($A$10:$A$3008&lt;G142,1,0)*$A$10:$A$3008))</f>
        <v/>
      </c>
      <c r="I142" s="7" t="str">
        <f t="shared" si="9"/>
        <v/>
      </c>
      <c r="J142" s="13" t="str">
        <f t="shared" si="12"/>
        <v/>
      </c>
    </row>
    <row r="143" spans="1:10" x14ac:dyDescent="0.3">
      <c r="A143" s="2">
        <v>41830</v>
      </c>
      <c r="B143" s="1">
        <v>54592.75</v>
      </c>
      <c r="C143" s="8"/>
      <c r="D143" s="33">
        <f t="shared" si="10"/>
        <v>1.7705029826787035E-2</v>
      </c>
      <c r="G143" s="4" t="str">
        <f t="shared" si="11"/>
        <v/>
      </c>
      <c r="H143" s="5" t="str">
        <f t="array" ref="H143">IF(OR(H142=$G$10,H142=""),"",MAX(IF($A$10:$A$3008&gt;H142,1,0)*IF($A$10:$A$3008&lt;G143,1,0)*$A$10:$A$3008))</f>
        <v/>
      </c>
      <c r="I143" s="7" t="str">
        <f t="shared" si="9"/>
        <v/>
      </c>
      <c r="J143" s="13" t="str">
        <f t="shared" si="12"/>
        <v/>
      </c>
    </row>
    <row r="144" spans="1:10" x14ac:dyDescent="0.3">
      <c r="A144" s="2">
        <v>41831</v>
      </c>
      <c r="B144" s="1">
        <v>54785.93</v>
      </c>
      <c r="C144" s="8"/>
      <c r="D144" s="33">
        <f t="shared" si="10"/>
        <v>3.5323191112444294E-3</v>
      </c>
      <c r="G144" s="4" t="str">
        <f t="shared" si="11"/>
        <v/>
      </c>
      <c r="H144" s="5" t="str">
        <f t="array" ref="H144">IF(OR(H143=$G$10,H143=""),"",MAX(IF($A$10:$A$3008&gt;H143,1,0)*IF($A$10:$A$3008&lt;G144,1,0)*$A$10:$A$3008))</f>
        <v/>
      </c>
      <c r="I144" s="7" t="str">
        <f t="shared" si="9"/>
        <v/>
      </c>
      <c r="J144" s="13" t="str">
        <f t="shared" si="12"/>
        <v/>
      </c>
    </row>
    <row r="145" spans="1:10" x14ac:dyDescent="0.3">
      <c r="A145" s="2">
        <v>41834</v>
      </c>
      <c r="B145" s="1">
        <v>55743.98</v>
      </c>
      <c r="C145" s="8"/>
      <c r="D145" s="33">
        <f t="shared" si="10"/>
        <v>1.7336013284205573E-2</v>
      </c>
      <c r="G145" s="4" t="str">
        <f t="shared" si="11"/>
        <v/>
      </c>
      <c r="H145" s="5" t="str">
        <f t="array" ref="H145">IF(OR(H144=$G$10,H144=""),"",MAX(IF($A$10:$A$3008&gt;H144,1,0)*IF($A$10:$A$3008&lt;G145,1,0)*$A$10:$A$3008))</f>
        <v/>
      </c>
      <c r="I145" s="7" t="str">
        <f t="shared" si="9"/>
        <v/>
      </c>
      <c r="J145" s="13" t="str">
        <f t="shared" si="12"/>
        <v/>
      </c>
    </row>
    <row r="146" spans="1:10" x14ac:dyDescent="0.3">
      <c r="A146" s="2">
        <v>41835</v>
      </c>
      <c r="B146" s="1">
        <v>55973.61</v>
      </c>
      <c r="C146" s="8"/>
      <c r="D146" s="33">
        <f t="shared" si="10"/>
        <v>4.1109072150058096E-3</v>
      </c>
      <c r="G146" s="4" t="str">
        <f t="shared" si="11"/>
        <v/>
      </c>
      <c r="H146" s="5" t="str">
        <f t="array" ref="H146">IF(OR(H145=$G$10,H145=""),"",MAX(IF($A$10:$A$3008&gt;H145,1,0)*IF($A$10:$A$3008&lt;G146,1,0)*$A$10:$A$3008))</f>
        <v/>
      </c>
      <c r="I146" s="7" t="str">
        <f t="shared" si="9"/>
        <v/>
      </c>
      <c r="J146" s="13" t="str">
        <f t="shared" si="12"/>
        <v/>
      </c>
    </row>
    <row r="147" spans="1:10" x14ac:dyDescent="0.3">
      <c r="A147" s="2">
        <v>41836</v>
      </c>
      <c r="B147" s="1">
        <v>55717.36</v>
      </c>
      <c r="C147" s="8"/>
      <c r="D147" s="33">
        <f t="shared" si="10"/>
        <v>-4.5885616287447495E-3</v>
      </c>
      <c r="G147" s="4" t="str">
        <f t="shared" si="11"/>
        <v/>
      </c>
      <c r="H147" s="5" t="str">
        <f t="array" ref="H147">IF(OR(H146=$G$10,H146=""),"",MAX(IF($A$10:$A$3008&gt;H146,1,0)*IF($A$10:$A$3008&lt;G147,1,0)*$A$10:$A$3008))</f>
        <v/>
      </c>
      <c r="I147" s="7" t="str">
        <f t="shared" si="9"/>
        <v/>
      </c>
      <c r="J147" s="13" t="str">
        <f t="shared" si="12"/>
        <v/>
      </c>
    </row>
    <row r="148" spans="1:10" x14ac:dyDescent="0.3">
      <c r="A148" s="2">
        <v>41837</v>
      </c>
      <c r="B148" s="1">
        <v>55637.51</v>
      </c>
      <c r="C148" s="8"/>
      <c r="D148" s="33">
        <f t="shared" si="10"/>
        <v>-1.4341539563787838E-3</v>
      </c>
      <c r="G148" s="4" t="str">
        <f t="shared" si="11"/>
        <v/>
      </c>
      <c r="H148" s="5" t="str">
        <f t="array" ref="H148">IF(OR(H147=$G$10,H147=""),"",MAX(IF($A$10:$A$3008&gt;H147,1,0)*IF($A$10:$A$3008&lt;G148,1,0)*$A$10:$A$3008))</f>
        <v/>
      </c>
      <c r="I148" s="7" t="str">
        <f t="shared" si="9"/>
        <v/>
      </c>
      <c r="J148" s="13" t="str">
        <f t="shared" si="12"/>
        <v/>
      </c>
    </row>
    <row r="149" spans="1:10" x14ac:dyDescent="0.3">
      <c r="A149" s="2">
        <v>41838</v>
      </c>
      <c r="B149" s="1">
        <v>57012.9</v>
      </c>
      <c r="C149" s="8"/>
      <c r="D149" s="33">
        <f t="shared" si="10"/>
        <v>2.44199439416211E-2</v>
      </c>
      <c r="G149" s="4" t="str">
        <f t="shared" si="11"/>
        <v/>
      </c>
      <c r="H149" s="5" t="str">
        <f t="array" ref="H149">IF(OR(H148=$G$10,H148=""),"",MAX(IF($A$10:$A$3008&gt;H148,1,0)*IF($A$10:$A$3008&lt;G149,1,0)*$A$10:$A$3008))</f>
        <v/>
      </c>
      <c r="I149" s="7" t="str">
        <f t="shared" si="9"/>
        <v/>
      </c>
      <c r="J149" s="13" t="str">
        <f t="shared" si="12"/>
        <v/>
      </c>
    </row>
    <row r="150" spans="1:10" x14ac:dyDescent="0.3">
      <c r="A150" s="2">
        <v>41841</v>
      </c>
      <c r="B150" s="1">
        <v>57633.919999999998</v>
      </c>
      <c r="C150" s="8"/>
      <c r="D150" s="33">
        <f t="shared" si="10"/>
        <v>1.0833725245247488E-2</v>
      </c>
      <c r="G150" s="4" t="str">
        <f t="shared" si="11"/>
        <v/>
      </c>
      <c r="H150" s="5" t="str">
        <f t="array" ref="H150">IF(OR(H149=$G$10,H149=""),"",MAX(IF($A$10:$A$3008&gt;H149,1,0)*IF($A$10:$A$3008&lt;G150,1,0)*$A$10:$A$3008))</f>
        <v/>
      </c>
      <c r="I150" s="7" t="str">
        <f t="shared" si="9"/>
        <v/>
      </c>
      <c r="J150" s="13" t="str">
        <f t="shared" si="12"/>
        <v/>
      </c>
    </row>
    <row r="151" spans="1:10" x14ac:dyDescent="0.3">
      <c r="A151" s="2">
        <v>41842</v>
      </c>
      <c r="B151" s="1">
        <v>57983.32</v>
      </c>
      <c r="C151" s="8"/>
      <c r="D151" s="33">
        <f t="shared" si="10"/>
        <v>6.0440997149632412E-3</v>
      </c>
      <c r="G151" s="4" t="str">
        <f t="shared" si="11"/>
        <v/>
      </c>
      <c r="H151" s="5" t="str">
        <f t="array" ref="H151">IF(OR(H150=$G$10,H150=""),"",MAX(IF($A$10:$A$3008&gt;H150,1,0)*IF($A$10:$A$3008&lt;G151,1,0)*$A$10:$A$3008))</f>
        <v/>
      </c>
      <c r="I151" s="7" t="str">
        <f t="shared" si="9"/>
        <v/>
      </c>
      <c r="J151" s="13" t="str">
        <f t="shared" si="12"/>
        <v/>
      </c>
    </row>
    <row r="152" spans="1:10" x14ac:dyDescent="0.3">
      <c r="A152" s="2">
        <v>41843</v>
      </c>
      <c r="B152" s="1">
        <v>57419.96</v>
      </c>
      <c r="C152" s="8"/>
      <c r="D152" s="33">
        <f t="shared" si="10"/>
        <v>-9.763404907390574E-3</v>
      </c>
      <c r="G152" s="4" t="str">
        <f t="shared" si="11"/>
        <v/>
      </c>
      <c r="H152" s="5" t="str">
        <f t="array" ref="H152">IF(OR(H151=$G$10,H151=""),"",MAX(IF($A$10:$A$3008&gt;H151,1,0)*IF($A$10:$A$3008&lt;G152,1,0)*$A$10:$A$3008))</f>
        <v/>
      </c>
      <c r="I152" s="7" t="str">
        <f t="shared" si="9"/>
        <v/>
      </c>
      <c r="J152" s="13" t="str">
        <f t="shared" si="12"/>
        <v/>
      </c>
    </row>
    <row r="153" spans="1:10" x14ac:dyDescent="0.3">
      <c r="A153" s="2">
        <v>41844</v>
      </c>
      <c r="B153" s="1">
        <v>57977.56</v>
      </c>
      <c r="C153" s="8"/>
      <c r="D153" s="33">
        <f t="shared" si="10"/>
        <v>9.6640610596249715E-3</v>
      </c>
      <c r="G153" s="4" t="str">
        <f t="shared" si="11"/>
        <v/>
      </c>
      <c r="H153" s="5" t="str">
        <f t="array" ref="H153">IF(OR(H152=$G$10,H152=""),"",MAX(IF($A$10:$A$3008&gt;H152,1,0)*IF($A$10:$A$3008&lt;G153,1,0)*$A$10:$A$3008))</f>
        <v/>
      </c>
      <c r="I153" s="7" t="str">
        <f t="shared" si="9"/>
        <v/>
      </c>
      <c r="J153" s="13" t="str">
        <f t="shared" si="12"/>
        <v/>
      </c>
    </row>
    <row r="154" spans="1:10" x14ac:dyDescent="0.3">
      <c r="A154" s="2">
        <v>41845</v>
      </c>
      <c r="B154" s="1">
        <v>57821.08</v>
      </c>
      <c r="C154" s="8"/>
      <c r="D154" s="33">
        <f t="shared" si="10"/>
        <v>-2.7026240592540321E-3</v>
      </c>
      <c r="G154" s="4" t="str">
        <f t="shared" si="11"/>
        <v/>
      </c>
      <c r="H154" s="5" t="str">
        <f t="array" ref="H154">IF(OR(H153=$G$10,H153=""),"",MAX(IF($A$10:$A$3008&gt;H153,1,0)*IF($A$10:$A$3008&lt;G154,1,0)*$A$10:$A$3008))</f>
        <v/>
      </c>
      <c r="I154" s="7" t="str">
        <f t="shared" si="9"/>
        <v/>
      </c>
      <c r="J154" s="13" t="str">
        <f t="shared" si="12"/>
        <v/>
      </c>
    </row>
    <row r="155" spans="1:10" x14ac:dyDescent="0.3">
      <c r="A155" s="2">
        <v>41848</v>
      </c>
      <c r="B155" s="1">
        <v>57695.72</v>
      </c>
      <c r="C155" s="8"/>
      <c r="D155" s="33">
        <f t="shared" si="10"/>
        <v>-2.1704210852689127E-3</v>
      </c>
      <c r="G155" s="4" t="str">
        <f t="shared" si="11"/>
        <v/>
      </c>
      <c r="H155" s="5" t="str">
        <f t="array" ref="H155">IF(OR(H154=$G$10,H154=""),"",MAX(IF($A$10:$A$3008&gt;H154,1,0)*IF($A$10:$A$3008&lt;G155,1,0)*$A$10:$A$3008))</f>
        <v/>
      </c>
      <c r="I155" s="7" t="str">
        <f t="shared" si="9"/>
        <v/>
      </c>
      <c r="J155" s="13" t="str">
        <f t="shared" si="12"/>
        <v/>
      </c>
    </row>
    <row r="156" spans="1:10" x14ac:dyDescent="0.3">
      <c r="A156" s="2">
        <v>41849</v>
      </c>
      <c r="B156" s="1">
        <v>57118.81</v>
      </c>
      <c r="C156" s="8"/>
      <c r="D156" s="33">
        <f t="shared" si="10"/>
        <v>-1.004950950541234E-2</v>
      </c>
      <c r="G156" s="4" t="str">
        <f t="shared" si="11"/>
        <v/>
      </c>
      <c r="H156" s="5" t="str">
        <f t="array" ref="H156">IF(OR(H155=$G$10,H155=""),"",MAX(IF($A$10:$A$3008&gt;H155,1,0)*IF($A$10:$A$3008&lt;G156,1,0)*$A$10:$A$3008))</f>
        <v/>
      </c>
      <c r="I156" s="7" t="str">
        <f t="shared" si="9"/>
        <v/>
      </c>
      <c r="J156" s="13" t="str">
        <f t="shared" si="12"/>
        <v/>
      </c>
    </row>
    <row r="157" spans="1:10" x14ac:dyDescent="0.3">
      <c r="A157" s="2">
        <v>41850</v>
      </c>
      <c r="B157" s="1">
        <v>56877.97</v>
      </c>
      <c r="C157" s="8"/>
      <c r="D157" s="33">
        <f t="shared" si="10"/>
        <v>-4.225388793049685E-3</v>
      </c>
      <c r="G157" s="4" t="str">
        <f t="shared" si="11"/>
        <v/>
      </c>
      <c r="H157" s="5" t="str">
        <f t="array" ref="H157">IF(OR(H156=$G$10,H156=""),"",MAX(IF($A$10:$A$3008&gt;H156,1,0)*IF($A$10:$A$3008&lt;G157,1,0)*$A$10:$A$3008))</f>
        <v/>
      </c>
      <c r="I157" s="7" t="str">
        <f t="shared" si="9"/>
        <v/>
      </c>
      <c r="J157" s="13" t="str">
        <f t="shared" si="12"/>
        <v/>
      </c>
    </row>
    <row r="158" spans="1:10" x14ac:dyDescent="0.3">
      <c r="A158" s="2">
        <v>41851</v>
      </c>
      <c r="B158" s="1">
        <v>55829.41</v>
      </c>
      <c r="C158" s="8"/>
      <c r="D158" s="33">
        <f t="shared" si="10"/>
        <v>-1.8607304216591663E-2</v>
      </c>
      <c r="G158" s="4" t="str">
        <f t="shared" si="11"/>
        <v/>
      </c>
      <c r="H158" s="5" t="str">
        <f t="array" ref="H158">IF(OR(H157=$G$10,H157=""),"",MAX(IF($A$10:$A$3008&gt;H157,1,0)*IF($A$10:$A$3008&lt;G158,1,0)*$A$10:$A$3008))</f>
        <v/>
      </c>
      <c r="I158" s="7" t="str">
        <f t="shared" si="9"/>
        <v/>
      </c>
      <c r="J158" s="13" t="str">
        <f t="shared" si="12"/>
        <v/>
      </c>
    </row>
    <row r="159" spans="1:10" x14ac:dyDescent="0.3">
      <c r="A159" s="2">
        <v>41852</v>
      </c>
      <c r="B159" s="1">
        <v>55902.87</v>
      </c>
      <c r="C159" s="8"/>
      <c r="D159" s="33">
        <f t="shared" si="10"/>
        <v>1.3149290533514418E-3</v>
      </c>
      <c r="G159" s="4" t="str">
        <f t="shared" si="11"/>
        <v/>
      </c>
      <c r="H159" s="5" t="str">
        <f t="array" ref="H159">IF(OR(H158=$G$10,H158=""),"",MAX(IF($A$10:$A$3008&gt;H158,1,0)*IF($A$10:$A$3008&lt;G159,1,0)*$A$10:$A$3008))</f>
        <v/>
      </c>
      <c r="I159" s="7" t="str">
        <f t="shared" si="9"/>
        <v/>
      </c>
      <c r="J159" s="13" t="str">
        <f t="shared" si="12"/>
        <v/>
      </c>
    </row>
    <row r="160" spans="1:10" x14ac:dyDescent="0.3">
      <c r="A160" s="2">
        <v>41855</v>
      </c>
      <c r="B160" s="1">
        <v>56616.33</v>
      </c>
      <c r="C160" s="8"/>
      <c r="D160" s="33">
        <f t="shared" si="10"/>
        <v>1.2681738972799821E-2</v>
      </c>
      <c r="G160" s="4" t="str">
        <f t="shared" si="11"/>
        <v/>
      </c>
      <c r="H160" s="5" t="str">
        <f t="array" ref="H160">IF(OR(H159=$G$10,H159=""),"",MAX(IF($A$10:$A$3008&gt;H159,1,0)*IF($A$10:$A$3008&lt;G160,1,0)*$A$10:$A$3008))</f>
        <v/>
      </c>
      <c r="I160" s="7" t="str">
        <f t="shared" si="9"/>
        <v/>
      </c>
      <c r="J160" s="13" t="str">
        <f t="shared" si="12"/>
        <v/>
      </c>
    </row>
    <row r="161" spans="1:10" x14ac:dyDescent="0.3">
      <c r="A161" s="2">
        <v>41856</v>
      </c>
      <c r="B161" s="1">
        <v>56202.1</v>
      </c>
      <c r="C161" s="8"/>
      <c r="D161" s="33">
        <f t="shared" si="10"/>
        <v>-7.3433367479125078E-3</v>
      </c>
      <c r="G161" s="4" t="str">
        <f t="shared" si="11"/>
        <v/>
      </c>
      <c r="H161" s="5" t="str">
        <f t="array" ref="H161">IF(OR(H160=$G$10,H160=""),"",MAX(IF($A$10:$A$3008&gt;H160,1,0)*IF($A$10:$A$3008&lt;G161,1,0)*$A$10:$A$3008))</f>
        <v/>
      </c>
      <c r="I161" s="7" t="str">
        <f t="shared" si="9"/>
        <v/>
      </c>
      <c r="J161" s="13" t="str">
        <f t="shared" si="12"/>
        <v/>
      </c>
    </row>
    <row r="162" spans="1:10" x14ac:dyDescent="0.3">
      <c r="A162" s="2">
        <v>41857</v>
      </c>
      <c r="B162" s="1">
        <v>56487.18</v>
      </c>
      <c r="C162" s="8"/>
      <c r="D162" s="33">
        <f t="shared" si="10"/>
        <v>5.0595870016499804E-3</v>
      </c>
      <c r="G162" s="4" t="str">
        <f t="shared" si="11"/>
        <v/>
      </c>
      <c r="H162" s="5" t="str">
        <f t="array" ref="H162">IF(OR(H161=$G$10,H161=""),"",MAX(IF($A$10:$A$3008&gt;H161,1,0)*IF($A$10:$A$3008&lt;G162,1,0)*$A$10:$A$3008))</f>
        <v/>
      </c>
      <c r="I162" s="7" t="str">
        <f t="shared" si="9"/>
        <v/>
      </c>
      <c r="J162" s="13" t="str">
        <f t="shared" si="12"/>
        <v/>
      </c>
    </row>
    <row r="163" spans="1:10" x14ac:dyDescent="0.3">
      <c r="A163" s="2">
        <v>41858</v>
      </c>
      <c r="B163" s="1">
        <v>56188.05</v>
      </c>
      <c r="C163" s="8"/>
      <c r="D163" s="33">
        <f t="shared" si="10"/>
        <v>-5.3096089132353332E-3</v>
      </c>
      <c r="G163" s="4" t="str">
        <f t="shared" si="11"/>
        <v/>
      </c>
      <c r="H163" s="5" t="str">
        <f t="array" ref="H163">IF(OR(H162=$G$10,H162=""),"",MAX(IF($A$10:$A$3008&gt;H162,1,0)*IF($A$10:$A$3008&lt;G163,1,0)*$A$10:$A$3008))</f>
        <v/>
      </c>
      <c r="I163" s="7" t="str">
        <f t="shared" si="9"/>
        <v/>
      </c>
      <c r="J163" s="13" t="str">
        <f t="shared" si="12"/>
        <v/>
      </c>
    </row>
    <row r="164" spans="1:10" x14ac:dyDescent="0.3">
      <c r="A164" s="2">
        <v>41859</v>
      </c>
      <c r="B164" s="1">
        <v>55572.93</v>
      </c>
      <c r="C164" s="8"/>
      <c r="D164" s="33">
        <f t="shared" si="10"/>
        <v>-1.1007888644978474E-2</v>
      </c>
      <c r="G164" s="4" t="str">
        <f t="shared" si="11"/>
        <v/>
      </c>
      <c r="H164" s="5" t="str">
        <f t="array" ref="H164">IF(OR(H163=$G$10,H163=""),"",MAX(IF($A$10:$A$3008&gt;H163,1,0)*IF($A$10:$A$3008&lt;G164,1,0)*$A$10:$A$3008))</f>
        <v/>
      </c>
      <c r="I164" s="7" t="str">
        <f t="shared" si="9"/>
        <v/>
      </c>
      <c r="J164" s="13" t="str">
        <f t="shared" si="12"/>
        <v/>
      </c>
    </row>
    <row r="165" spans="1:10" x14ac:dyDescent="0.3">
      <c r="A165" s="2">
        <v>41862</v>
      </c>
      <c r="B165" s="1">
        <v>56613.32</v>
      </c>
      <c r="C165" s="8"/>
      <c r="D165" s="33">
        <f t="shared" si="10"/>
        <v>1.8548081018071476E-2</v>
      </c>
      <c r="G165" s="4" t="str">
        <f t="shared" si="11"/>
        <v/>
      </c>
      <c r="H165" s="5" t="str">
        <f t="array" ref="H165">IF(OR(H164=$G$10,H164=""),"",MAX(IF($A$10:$A$3008&gt;H164,1,0)*IF($A$10:$A$3008&lt;G165,1,0)*$A$10:$A$3008))</f>
        <v/>
      </c>
      <c r="I165" s="7" t="str">
        <f t="shared" si="9"/>
        <v/>
      </c>
      <c r="J165" s="13" t="str">
        <f t="shared" si="12"/>
        <v/>
      </c>
    </row>
    <row r="166" spans="1:10" x14ac:dyDescent="0.3">
      <c r="A166" s="2">
        <v>41863</v>
      </c>
      <c r="B166" s="1">
        <v>56442.34</v>
      </c>
      <c r="C166" s="8"/>
      <c r="D166" s="33">
        <f t="shared" si="10"/>
        <v>-3.0247071284337486E-3</v>
      </c>
      <c r="G166" s="4" t="str">
        <f t="shared" si="11"/>
        <v/>
      </c>
      <c r="H166" s="5" t="str">
        <f t="array" ref="H166">IF(OR(H165=$G$10,H165=""),"",MAX(IF($A$10:$A$3008&gt;H165,1,0)*IF($A$10:$A$3008&lt;G166,1,0)*$A$10:$A$3008))</f>
        <v/>
      </c>
      <c r="I166" s="7" t="str">
        <f t="shared" si="9"/>
        <v/>
      </c>
      <c r="J166" s="13" t="str">
        <f t="shared" si="12"/>
        <v/>
      </c>
    </row>
    <row r="167" spans="1:10" x14ac:dyDescent="0.3">
      <c r="A167" s="2">
        <v>41864</v>
      </c>
      <c r="B167" s="1">
        <v>55581.19</v>
      </c>
      <c r="C167" s="8"/>
      <c r="D167" s="33">
        <f t="shared" si="10"/>
        <v>-1.5374751418150295E-2</v>
      </c>
      <c r="G167" s="4" t="str">
        <f t="shared" si="11"/>
        <v/>
      </c>
      <c r="H167" s="5" t="str">
        <f t="array" ref="H167">IF(OR(H166=$G$10,H166=""),"",MAX(IF($A$10:$A$3008&gt;H166,1,0)*IF($A$10:$A$3008&lt;G167,1,0)*$A$10:$A$3008))</f>
        <v/>
      </c>
      <c r="I167" s="7" t="str">
        <f t="shared" si="9"/>
        <v/>
      </c>
      <c r="J167" s="13" t="str">
        <f t="shared" si="12"/>
        <v/>
      </c>
    </row>
    <row r="168" spans="1:10" x14ac:dyDescent="0.3">
      <c r="A168" s="2">
        <v>41865</v>
      </c>
      <c r="B168" s="1">
        <v>55780.41</v>
      </c>
      <c r="C168" s="8"/>
      <c r="D168" s="33">
        <f t="shared" si="10"/>
        <v>3.5778978125987721E-3</v>
      </c>
      <c r="G168" s="4" t="str">
        <f t="shared" si="11"/>
        <v/>
      </c>
      <c r="H168" s="5" t="str">
        <f t="array" ref="H168">IF(OR(H167=$G$10,H167=""),"",MAX(IF($A$10:$A$3008&gt;H167,1,0)*IF($A$10:$A$3008&lt;G168,1,0)*$A$10:$A$3008))</f>
        <v/>
      </c>
      <c r="I168" s="7" t="str">
        <f t="shared" si="9"/>
        <v/>
      </c>
      <c r="J168" s="13" t="str">
        <f t="shared" si="12"/>
        <v/>
      </c>
    </row>
    <row r="169" spans="1:10" x14ac:dyDescent="0.3">
      <c r="A169" s="2">
        <v>41866</v>
      </c>
      <c r="B169" s="1">
        <v>56963.65</v>
      </c>
      <c r="C169" s="8"/>
      <c r="D169" s="33">
        <f t="shared" si="10"/>
        <v>2.0990612629762626E-2</v>
      </c>
      <c r="G169" s="4" t="str">
        <f t="shared" si="11"/>
        <v/>
      </c>
      <c r="H169" s="5" t="str">
        <f t="array" ref="H169">IF(OR(H168=$G$10,H168=""),"",MAX(IF($A$10:$A$3008&gt;H168,1,0)*IF($A$10:$A$3008&lt;G169,1,0)*$A$10:$A$3008))</f>
        <v/>
      </c>
      <c r="I169" s="7" t="str">
        <f t="shared" si="9"/>
        <v/>
      </c>
      <c r="J169" s="13" t="str">
        <f t="shared" si="12"/>
        <v/>
      </c>
    </row>
    <row r="170" spans="1:10" x14ac:dyDescent="0.3">
      <c r="A170" s="2">
        <v>41869</v>
      </c>
      <c r="B170" s="1">
        <v>57560.72</v>
      </c>
      <c r="C170" s="8"/>
      <c r="D170" s="33">
        <f t="shared" si="10"/>
        <v>1.0427045520660939E-2</v>
      </c>
      <c r="G170" s="4" t="str">
        <f t="shared" si="11"/>
        <v/>
      </c>
      <c r="H170" s="5" t="str">
        <f t="array" ref="H170">IF(OR(H169=$G$10,H169=""),"",MAX(IF($A$10:$A$3008&gt;H169,1,0)*IF($A$10:$A$3008&lt;G170,1,0)*$A$10:$A$3008))</f>
        <v/>
      </c>
      <c r="I170" s="7" t="str">
        <f t="shared" si="9"/>
        <v/>
      </c>
      <c r="J170" s="13" t="str">
        <f t="shared" si="12"/>
        <v/>
      </c>
    </row>
    <row r="171" spans="1:10" x14ac:dyDescent="0.3">
      <c r="A171" s="2">
        <v>41870</v>
      </c>
      <c r="B171" s="1">
        <v>58449.29</v>
      </c>
      <c r="C171" s="8"/>
      <c r="D171" s="33">
        <f t="shared" si="10"/>
        <v>1.5319150082475461E-2</v>
      </c>
      <c r="G171" s="4" t="str">
        <f t="shared" si="11"/>
        <v/>
      </c>
      <c r="H171" s="5" t="str">
        <f t="array" ref="H171">IF(OR(H170=$G$10,H170=""),"",MAX(IF($A$10:$A$3008&gt;H170,1,0)*IF($A$10:$A$3008&lt;G171,1,0)*$A$10:$A$3008))</f>
        <v/>
      </c>
      <c r="I171" s="7" t="str">
        <f t="shared" si="9"/>
        <v/>
      </c>
      <c r="J171" s="13" t="str">
        <f t="shared" si="12"/>
        <v/>
      </c>
    </row>
    <row r="172" spans="1:10" x14ac:dyDescent="0.3">
      <c r="A172" s="2">
        <v>41871</v>
      </c>
      <c r="B172" s="1">
        <v>58878.239999999998</v>
      </c>
      <c r="C172" s="8"/>
      <c r="D172" s="33">
        <f t="shared" si="10"/>
        <v>7.3120419595214866E-3</v>
      </c>
      <c r="G172" s="4" t="str">
        <f t="shared" si="11"/>
        <v/>
      </c>
      <c r="H172" s="5" t="str">
        <f t="array" ref="H172">IF(OR(H171=$G$10,H171=""),"",MAX(IF($A$10:$A$3008&gt;H171,1,0)*IF($A$10:$A$3008&lt;G172,1,0)*$A$10:$A$3008))</f>
        <v/>
      </c>
      <c r="I172" s="7" t="str">
        <f t="shared" si="9"/>
        <v/>
      </c>
      <c r="J172" s="13" t="str">
        <f t="shared" si="12"/>
        <v/>
      </c>
    </row>
    <row r="173" spans="1:10" x14ac:dyDescent="0.3">
      <c r="A173" s="2">
        <v>41872</v>
      </c>
      <c r="B173" s="1">
        <v>58992.11</v>
      </c>
      <c r="C173" s="8"/>
      <c r="D173" s="33">
        <f t="shared" si="10"/>
        <v>1.9321234801461863E-3</v>
      </c>
      <c r="G173" s="4" t="str">
        <f t="shared" si="11"/>
        <v/>
      </c>
      <c r="H173" s="5" t="str">
        <f t="array" ref="H173">IF(OR(H172=$G$10,H172=""),"",MAX(IF($A$10:$A$3008&gt;H172,1,0)*IF($A$10:$A$3008&lt;G173,1,0)*$A$10:$A$3008))</f>
        <v/>
      </c>
      <c r="I173" s="7" t="str">
        <f t="shared" si="9"/>
        <v/>
      </c>
      <c r="J173" s="13" t="str">
        <f t="shared" si="12"/>
        <v/>
      </c>
    </row>
    <row r="174" spans="1:10" x14ac:dyDescent="0.3">
      <c r="A174" s="2">
        <v>41873</v>
      </c>
      <c r="B174" s="1">
        <v>58407.32</v>
      </c>
      <c r="C174" s="8"/>
      <c r="D174" s="33">
        <f t="shared" si="10"/>
        <v>-9.9624817044408742E-3</v>
      </c>
      <c r="G174" s="4" t="str">
        <f t="shared" si="11"/>
        <v/>
      </c>
      <c r="H174" s="5" t="str">
        <f t="array" ref="H174">IF(OR(H173=$G$10,H173=""),"",MAX(IF($A$10:$A$3008&gt;H173,1,0)*IF($A$10:$A$3008&lt;G174,1,0)*$A$10:$A$3008))</f>
        <v/>
      </c>
      <c r="I174" s="7" t="str">
        <f t="shared" si="9"/>
        <v/>
      </c>
      <c r="J174" s="13" t="str">
        <f t="shared" si="12"/>
        <v/>
      </c>
    </row>
    <row r="175" spans="1:10" x14ac:dyDescent="0.3">
      <c r="A175" s="2">
        <v>41876</v>
      </c>
      <c r="B175" s="1">
        <v>59735.17</v>
      </c>
      <c r="C175" s="8"/>
      <c r="D175" s="33">
        <f t="shared" si="10"/>
        <v>2.2479734722650403E-2</v>
      </c>
      <c r="G175" s="4" t="str">
        <f t="shared" si="11"/>
        <v/>
      </c>
      <c r="H175" s="5" t="str">
        <f t="array" ref="H175">IF(OR(H174=$G$10,H174=""),"",MAX(IF($A$10:$A$3008&gt;H174,1,0)*IF($A$10:$A$3008&lt;G175,1,0)*$A$10:$A$3008))</f>
        <v/>
      </c>
      <c r="I175" s="7" t="str">
        <f t="shared" si="9"/>
        <v/>
      </c>
      <c r="J175" s="13" t="str">
        <f t="shared" si="12"/>
        <v/>
      </c>
    </row>
    <row r="176" spans="1:10" x14ac:dyDescent="0.3">
      <c r="A176" s="2">
        <v>41877</v>
      </c>
      <c r="B176" s="1">
        <v>59821.45</v>
      </c>
      <c r="C176" s="8"/>
      <c r="D176" s="33">
        <f t="shared" si="10"/>
        <v>1.4433331249792312E-3</v>
      </c>
      <c r="G176" s="4" t="str">
        <f t="shared" si="11"/>
        <v/>
      </c>
      <c r="H176" s="5" t="str">
        <f t="array" ref="H176">IF(OR(H175=$G$10,H175=""),"",MAX(IF($A$10:$A$3008&gt;H175,1,0)*IF($A$10:$A$3008&lt;G176,1,0)*$A$10:$A$3008))</f>
        <v/>
      </c>
      <c r="I176" s="7" t="str">
        <f t="shared" si="9"/>
        <v/>
      </c>
      <c r="J176" s="13" t="str">
        <f t="shared" si="12"/>
        <v/>
      </c>
    </row>
    <row r="177" spans="1:10" x14ac:dyDescent="0.3">
      <c r="A177" s="2">
        <v>41878</v>
      </c>
      <c r="B177" s="1">
        <v>60950.57</v>
      </c>
      <c r="C177" s="8"/>
      <c r="D177" s="33">
        <f t="shared" si="10"/>
        <v>1.8698915518507355E-2</v>
      </c>
      <c r="G177" s="4" t="str">
        <f t="shared" si="11"/>
        <v/>
      </c>
      <c r="H177" s="5" t="str">
        <f t="array" ref="H177">IF(OR(H176=$G$10,H176=""),"",MAX(IF($A$10:$A$3008&gt;H176,1,0)*IF($A$10:$A$3008&lt;G177,1,0)*$A$10:$A$3008))</f>
        <v/>
      </c>
      <c r="I177" s="7" t="str">
        <f t="shared" si="9"/>
        <v/>
      </c>
      <c r="J177" s="13" t="str">
        <f t="shared" si="12"/>
        <v/>
      </c>
    </row>
    <row r="178" spans="1:10" x14ac:dyDescent="0.3">
      <c r="A178" s="2">
        <v>41879</v>
      </c>
      <c r="B178" s="1">
        <v>60290.87</v>
      </c>
      <c r="C178" s="8"/>
      <c r="D178" s="33">
        <f t="shared" si="10"/>
        <v>-1.0882525160388673E-2</v>
      </c>
      <c r="G178" s="4" t="str">
        <f t="shared" si="11"/>
        <v/>
      </c>
      <c r="H178" s="5" t="str">
        <f t="array" ref="H178">IF(OR(H177=$G$10,H177=""),"",MAX(IF($A$10:$A$3008&gt;H177,1,0)*IF($A$10:$A$3008&lt;G178,1,0)*$A$10:$A$3008))</f>
        <v/>
      </c>
      <c r="I178" s="7" t="str">
        <f t="shared" si="9"/>
        <v/>
      </c>
      <c r="J178" s="13" t="str">
        <f t="shared" si="12"/>
        <v/>
      </c>
    </row>
    <row r="179" spans="1:10" x14ac:dyDescent="0.3">
      <c r="A179" s="2">
        <v>41880</v>
      </c>
      <c r="B179" s="1">
        <v>61288.15</v>
      </c>
      <c r="C179" s="8"/>
      <c r="D179" s="33">
        <f t="shared" si="10"/>
        <v>1.6405830021719078E-2</v>
      </c>
      <c r="G179" s="4" t="str">
        <f t="shared" si="11"/>
        <v/>
      </c>
      <c r="H179" s="5" t="str">
        <f t="array" ref="H179">IF(OR(H178=$G$10,H178=""),"",MAX(IF($A$10:$A$3008&gt;H178,1,0)*IF($A$10:$A$3008&lt;G179,1,0)*$A$10:$A$3008))</f>
        <v/>
      </c>
      <c r="I179" s="7" t="str">
        <f t="shared" si="9"/>
        <v/>
      </c>
      <c r="J179" s="13" t="str">
        <f t="shared" si="12"/>
        <v/>
      </c>
    </row>
    <row r="180" spans="1:10" x14ac:dyDescent="0.3">
      <c r="A180" s="2">
        <v>41883</v>
      </c>
      <c r="B180" s="1">
        <v>61141.27</v>
      </c>
      <c r="C180" s="8"/>
      <c r="D180" s="33">
        <f t="shared" si="10"/>
        <v>-2.3994244270468517E-3</v>
      </c>
      <c r="G180" s="4" t="str">
        <f t="shared" si="11"/>
        <v/>
      </c>
      <c r="H180" s="5" t="str">
        <f t="array" ref="H180">IF(OR(H179=$G$10,H179=""),"",MAX(IF($A$10:$A$3008&gt;H179,1,0)*IF($A$10:$A$3008&lt;G180,1,0)*$A$10:$A$3008))</f>
        <v/>
      </c>
      <c r="I180" s="7" t="str">
        <f t="shared" si="9"/>
        <v/>
      </c>
      <c r="J180" s="13" t="str">
        <f t="shared" si="12"/>
        <v/>
      </c>
    </row>
    <row r="181" spans="1:10" x14ac:dyDescent="0.3">
      <c r="A181" s="2">
        <v>41884</v>
      </c>
      <c r="B181" s="1">
        <v>61895.98</v>
      </c>
      <c r="C181" s="8"/>
      <c r="D181" s="33">
        <f t="shared" si="10"/>
        <v>1.2268145878798887E-2</v>
      </c>
      <c r="G181" s="4" t="str">
        <f t="shared" si="11"/>
        <v/>
      </c>
      <c r="H181" s="5" t="str">
        <f t="array" ref="H181">IF(OR(H180=$G$10,H180=""),"",MAX(IF($A$10:$A$3008&gt;H180,1,0)*IF($A$10:$A$3008&lt;G181,1,0)*$A$10:$A$3008))</f>
        <v/>
      </c>
      <c r="I181" s="7" t="str">
        <f t="shared" si="9"/>
        <v/>
      </c>
      <c r="J181" s="13" t="str">
        <f t="shared" si="12"/>
        <v/>
      </c>
    </row>
    <row r="182" spans="1:10" x14ac:dyDescent="0.3">
      <c r="A182" s="2">
        <v>41885</v>
      </c>
      <c r="B182" s="1">
        <v>61837.04</v>
      </c>
      <c r="C182" s="8"/>
      <c r="D182" s="33">
        <f t="shared" si="10"/>
        <v>-9.5269645011463963E-4</v>
      </c>
      <c r="G182" s="4" t="str">
        <f t="shared" si="11"/>
        <v/>
      </c>
      <c r="H182" s="5" t="str">
        <f t="array" ref="H182">IF(OR(H181=$G$10,H181=""),"",MAX(IF($A$10:$A$3008&gt;H181,1,0)*IF($A$10:$A$3008&lt;G182,1,0)*$A$10:$A$3008))</f>
        <v/>
      </c>
      <c r="I182" s="7" t="str">
        <f t="shared" si="9"/>
        <v/>
      </c>
      <c r="J182" s="13" t="str">
        <f t="shared" si="12"/>
        <v/>
      </c>
    </row>
    <row r="183" spans="1:10" x14ac:dyDescent="0.3">
      <c r="A183" s="2">
        <v>41886</v>
      </c>
      <c r="B183" s="1">
        <v>60800.02</v>
      </c>
      <c r="C183" s="8"/>
      <c r="D183" s="33">
        <f t="shared" si="10"/>
        <v>-1.6912419754893639E-2</v>
      </c>
      <c r="G183" s="4" t="str">
        <f t="shared" si="11"/>
        <v/>
      </c>
      <c r="H183" s="5" t="str">
        <f t="array" ref="H183">IF(OR(H182=$G$10,H182=""),"",MAX(IF($A$10:$A$3008&gt;H182,1,0)*IF($A$10:$A$3008&lt;G183,1,0)*$A$10:$A$3008))</f>
        <v/>
      </c>
      <c r="I183" s="7" t="str">
        <f t="shared" si="9"/>
        <v/>
      </c>
      <c r="J183" s="13" t="str">
        <f t="shared" si="12"/>
        <v/>
      </c>
    </row>
    <row r="184" spans="1:10" x14ac:dyDescent="0.3">
      <c r="A184" s="2">
        <v>41887</v>
      </c>
      <c r="B184" s="1">
        <v>60681.98</v>
      </c>
      <c r="C184" s="8"/>
      <c r="D184" s="33">
        <f t="shared" si="10"/>
        <v>-1.9433337802903454E-3</v>
      </c>
      <c r="G184" s="4" t="str">
        <f t="shared" si="11"/>
        <v/>
      </c>
      <c r="H184" s="5" t="str">
        <f t="array" ref="H184">IF(OR(H183=$G$10,H183=""),"",MAX(IF($A$10:$A$3008&gt;H183,1,0)*IF($A$10:$A$3008&lt;G184,1,0)*$A$10:$A$3008))</f>
        <v/>
      </c>
      <c r="I184" s="7" t="str">
        <f t="shared" si="9"/>
        <v/>
      </c>
      <c r="J184" s="13" t="str">
        <f t="shared" si="12"/>
        <v/>
      </c>
    </row>
    <row r="185" spans="1:10" x14ac:dyDescent="0.3">
      <c r="A185" s="2">
        <v>41890</v>
      </c>
      <c r="B185" s="1">
        <v>59192.75</v>
      </c>
      <c r="C185" s="8"/>
      <c r="D185" s="33">
        <f t="shared" si="10"/>
        <v>-2.4847715965000829E-2</v>
      </c>
      <c r="G185" s="4" t="str">
        <f t="shared" si="11"/>
        <v/>
      </c>
      <c r="H185" s="5" t="str">
        <f t="array" ref="H185">IF(OR(H184=$G$10,H184=""),"",MAX(IF($A$10:$A$3008&gt;H184,1,0)*IF($A$10:$A$3008&lt;G185,1,0)*$A$10:$A$3008))</f>
        <v/>
      </c>
      <c r="I185" s="7" t="str">
        <f t="shared" si="9"/>
        <v/>
      </c>
      <c r="J185" s="13" t="str">
        <f t="shared" si="12"/>
        <v/>
      </c>
    </row>
    <row r="186" spans="1:10" x14ac:dyDescent="0.3">
      <c r="A186" s="2">
        <v>41891</v>
      </c>
      <c r="B186" s="1">
        <v>58676.34</v>
      </c>
      <c r="C186" s="8"/>
      <c r="D186" s="33">
        <f t="shared" si="10"/>
        <v>-8.7624890327284138E-3</v>
      </c>
      <c r="G186" s="4" t="str">
        <f t="shared" si="11"/>
        <v/>
      </c>
      <c r="H186" s="5" t="str">
        <f t="array" ref="H186">IF(OR(H185=$G$10,H185=""),"",MAX(IF($A$10:$A$3008&gt;H185,1,0)*IF($A$10:$A$3008&lt;G186,1,0)*$A$10:$A$3008))</f>
        <v/>
      </c>
      <c r="I186" s="7" t="str">
        <f t="shared" si="9"/>
        <v/>
      </c>
      <c r="J186" s="13" t="str">
        <f t="shared" si="12"/>
        <v/>
      </c>
    </row>
    <row r="187" spans="1:10" x14ac:dyDescent="0.3">
      <c r="A187" s="2">
        <v>41892</v>
      </c>
      <c r="B187" s="1">
        <v>58198.66</v>
      </c>
      <c r="C187" s="8"/>
      <c r="D187" s="33">
        <f t="shared" si="10"/>
        <v>-8.1742487240642984E-3</v>
      </c>
      <c r="G187" s="4" t="str">
        <f t="shared" si="11"/>
        <v/>
      </c>
      <c r="H187" s="5" t="str">
        <f t="array" ref="H187">IF(OR(H186=$G$10,H186=""),"",MAX(IF($A$10:$A$3008&gt;H186,1,0)*IF($A$10:$A$3008&lt;G187,1,0)*$A$10:$A$3008))</f>
        <v/>
      </c>
      <c r="I187" s="7" t="str">
        <f t="shared" si="9"/>
        <v/>
      </c>
      <c r="J187" s="13" t="str">
        <f t="shared" si="12"/>
        <v/>
      </c>
    </row>
    <row r="188" spans="1:10" x14ac:dyDescent="0.3">
      <c r="A188" s="2">
        <v>41893</v>
      </c>
      <c r="B188" s="1">
        <v>58337.29</v>
      </c>
      <c r="C188" s="8"/>
      <c r="D188" s="33">
        <f t="shared" si="10"/>
        <v>2.3791811092275569E-3</v>
      </c>
      <c r="G188" s="4" t="str">
        <f t="shared" si="11"/>
        <v/>
      </c>
      <c r="H188" s="5" t="str">
        <f t="array" ref="H188">IF(OR(H187=$G$10,H187=""),"",MAX(IF($A$10:$A$3008&gt;H187,1,0)*IF($A$10:$A$3008&lt;G188,1,0)*$A$10:$A$3008))</f>
        <v/>
      </c>
      <c r="I188" s="7" t="str">
        <f t="shared" si="9"/>
        <v/>
      </c>
      <c r="J188" s="13" t="str">
        <f t="shared" si="12"/>
        <v/>
      </c>
    </row>
    <row r="189" spans="1:10" x14ac:dyDescent="0.3">
      <c r="A189" s="2">
        <v>41894</v>
      </c>
      <c r="B189" s="1">
        <v>56927.81</v>
      </c>
      <c r="C189" s="8"/>
      <c r="D189" s="33">
        <f t="shared" si="10"/>
        <v>-2.4457537597909432E-2</v>
      </c>
      <c r="G189" s="4" t="str">
        <f t="shared" si="11"/>
        <v/>
      </c>
      <c r="H189" s="5" t="str">
        <f t="array" ref="H189">IF(OR(H188=$G$10,H188=""),"",MAX(IF($A$10:$A$3008&gt;H188,1,0)*IF($A$10:$A$3008&lt;G189,1,0)*$A$10:$A$3008))</f>
        <v/>
      </c>
      <c r="I189" s="7" t="str">
        <f t="shared" si="9"/>
        <v/>
      </c>
      <c r="J189" s="13" t="str">
        <f t="shared" si="12"/>
        <v/>
      </c>
    </row>
    <row r="190" spans="1:10" x14ac:dyDescent="0.3">
      <c r="A190" s="2">
        <v>41897</v>
      </c>
      <c r="B190" s="1">
        <v>57948.76</v>
      </c>
      <c r="C190" s="8"/>
      <c r="D190" s="33">
        <f t="shared" si="10"/>
        <v>1.777519787146856E-2</v>
      </c>
      <c r="G190" s="4" t="str">
        <f t="shared" si="11"/>
        <v/>
      </c>
      <c r="H190" s="5" t="str">
        <f t="array" ref="H190">IF(OR(H189=$G$10,H189=""),"",MAX(IF($A$10:$A$3008&gt;H189,1,0)*IF($A$10:$A$3008&lt;G190,1,0)*$A$10:$A$3008))</f>
        <v/>
      </c>
      <c r="I190" s="7" t="str">
        <f t="shared" si="9"/>
        <v/>
      </c>
      <c r="J190" s="13" t="str">
        <f t="shared" si="12"/>
        <v/>
      </c>
    </row>
    <row r="191" spans="1:10" x14ac:dyDescent="0.3">
      <c r="A191" s="2">
        <v>41898</v>
      </c>
      <c r="B191" s="1">
        <v>59114.66</v>
      </c>
      <c r="C191" s="8"/>
      <c r="D191" s="33">
        <f t="shared" si="10"/>
        <v>1.9919775997087039E-2</v>
      </c>
      <c r="G191" s="4" t="str">
        <f t="shared" si="11"/>
        <v/>
      </c>
      <c r="H191" s="5" t="str">
        <f t="array" ref="H191">IF(OR(H190=$G$10,H190=""),"",MAX(IF($A$10:$A$3008&gt;H190,1,0)*IF($A$10:$A$3008&lt;G191,1,0)*$A$10:$A$3008))</f>
        <v/>
      </c>
      <c r="I191" s="7" t="str">
        <f t="shared" si="9"/>
        <v/>
      </c>
      <c r="J191" s="13" t="str">
        <f t="shared" si="12"/>
        <v/>
      </c>
    </row>
    <row r="192" spans="1:10" x14ac:dyDescent="0.3">
      <c r="A192" s="2">
        <v>41899</v>
      </c>
      <c r="B192" s="1">
        <v>59108.19</v>
      </c>
      <c r="C192" s="8"/>
      <c r="D192" s="33">
        <f t="shared" si="10"/>
        <v>-1.094543061085396E-4</v>
      </c>
      <c r="G192" s="4" t="str">
        <f t="shared" si="11"/>
        <v/>
      </c>
      <c r="H192" s="5" t="str">
        <f t="array" ref="H192">IF(OR(H191=$G$10,H191=""),"",MAX(IF($A$10:$A$3008&gt;H191,1,0)*IF($A$10:$A$3008&lt;G192,1,0)*$A$10:$A$3008))</f>
        <v/>
      </c>
      <c r="I192" s="7" t="str">
        <f t="shared" si="9"/>
        <v/>
      </c>
      <c r="J192" s="13" t="str">
        <f t="shared" si="12"/>
        <v/>
      </c>
    </row>
    <row r="193" spans="1:10" x14ac:dyDescent="0.3">
      <c r="A193" s="2">
        <v>41900</v>
      </c>
      <c r="B193" s="1">
        <v>58374.48</v>
      </c>
      <c r="C193" s="8"/>
      <c r="D193" s="33">
        <f t="shared" si="10"/>
        <v>-1.2490685464643797E-2</v>
      </c>
      <c r="G193" s="4" t="str">
        <f t="shared" si="11"/>
        <v/>
      </c>
      <c r="H193" s="5" t="str">
        <f t="array" ref="H193">IF(OR(H192=$G$10,H192=""),"",MAX(IF($A$10:$A$3008&gt;H192,1,0)*IF($A$10:$A$3008&lt;G193,1,0)*$A$10:$A$3008))</f>
        <v/>
      </c>
      <c r="I193" s="7" t="str">
        <f t="shared" si="9"/>
        <v/>
      </c>
      <c r="J193" s="13" t="str">
        <f t="shared" si="12"/>
        <v/>
      </c>
    </row>
    <row r="194" spans="1:10" x14ac:dyDescent="0.3">
      <c r="A194" s="2">
        <v>41901</v>
      </c>
      <c r="B194" s="1">
        <v>57788.7</v>
      </c>
      <c r="C194" s="8"/>
      <c r="D194" s="33">
        <f t="shared" si="10"/>
        <v>-1.0085553191199831E-2</v>
      </c>
      <c r="G194" s="4" t="str">
        <f t="shared" si="11"/>
        <v/>
      </c>
      <c r="H194" s="5" t="str">
        <f t="array" ref="H194">IF(OR(H193=$G$10,H193=""),"",MAX(IF($A$10:$A$3008&gt;H193,1,0)*IF($A$10:$A$3008&lt;G194,1,0)*$A$10:$A$3008))</f>
        <v/>
      </c>
      <c r="I194" s="7" t="str">
        <f t="shared" si="9"/>
        <v/>
      </c>
      <c r="J194" s="13" t="str">
        <f t="shared" si="12"/>
        <v/>
      </c>
    </row>
    <row r="195" spans="1:10" x14ac:dyDescent="0.3">
      <c r="A195" s="2">
        <v>41904</v>
      </c>
      <c r="B195" s="1">
        <v>56818.11</v>
      </c>
      <c r="C195" s="8"/>
      <c r="D195" s="33">
        <f t="shared" si="10"/>
        <v>-1.6938141898041516E-2</v>
      </c>
      <c r="G195" s="4" t="str">
        <f t="shared" si="11"/>
        <v/>
      </c>
      <c r="H195" s="5" t="str">
        <f t="array" ref="H195">IF(OR(H194=$G$10,H194=""),"",MAX(IF($A$10:$A$3008&gt;H194,1,0)*IF($A$10:$A$3008&lt;G195,1,0)*$A$10:$A$3008))</f>
        <v/>
      </c>
      <c r="I195" s="7" t="str">
        <f t="shared" si="9"/>
        <v/>
      </c>
      <c r="J195" s="13" t="str">
        <f t="shared" si="12"/>
        <v/>
      </c>
    </row>
    <row r="196" spans="1:10" x14ac:dyDescent="0.3">
      <c r="A196" s="2">
        <v>41905</v>
      </c>
      <c r="B196" s="1">
        <v>56540.5</v>
      </c>
      <c r="C196" s="8"/>
      <c r="D196" s="33">
        <f t="shared" si="10"/>
        <v>-4.8979174141085277E-3</v>
      </c>
      <c r="G196" s="4" t="str">
        <f t="shared" si="11"/>
        <v/>
      </c>
      <c r="H196" s="5" t="str">
        <f t="array" ref="H196">IF(OR(H195=$G$10,H195=""),"",MAX(IF($A$10:$A$3008&gt;H195,1,0)*IF($A$10:$A$3008&lt;G196,1,0)*$A$10:$A$3008))</f>
        <v/>
      </c>
      <c r="I196" s="7" t="str">
        <f t="shared" si="9"/>
        <v/>
      </c>
      <c r="J196" s="13" t="str">
        <f t="shared" si="12"/>
        <v/>
      </c>
    </row>
    <row r="197" spans="1:10" x14ac:dyDescent="0.3">
      <c r="A197" s="2">
        <v>41906</v>
      </c>
      <c r="B197" s="1">
        <v>56824.42</v>
      </c>
      <c r="C197" s="8"/>
      <c r="D197" s="33">
        <f t="shared" si="10"/>
        <v>5.0089673882067857E-3</v>
      </c>
      <c r="G197" s="4" t="str">
        <f t="shared" si="11"/>
        <v/>
      </c>
      <c r="H197" s="5" t="str">
        <f t="array" ref="H197">IF(OR(H196=$G$10,H196=""),"",MAX(IF($A$10:$A$3008&gt;H196,1,0)*IF($A$10:$A$3008&lt;G197,1,0)*$A$10:$A$3008))</f>
        <v/>
      </c>
      <c r="I197" s="7" t="str">
        <f t="shared" si="9"/>
        <v/>
      </c>
      <c r="J197" s="13" t="str">
        <f t="shared" si="12"/>
        <v/>
      </c>
    </row>
    <row r="198" spans="1:10" x14ac:dyDescent="0.3">
      <c r="A198" s="2">
        <v>41907</v>
      </c>
      <c r="B198" s="1">
        <v>55962.080000000002</v>
      </c>
      <c r="C198" s="8"/>
      <c r="D198" s="33">
        <f t="shared" si="10"/>
        <v>-1.5291844398096131E-2</v>
      </c>
      <c r="G198" s="4" t="str">
        <f t="shared" si="11"/>
        <v/>
      </c>
      <c r="H198" s="5" t="str">
        <f t="array" ref="H198">IF(OR(H197=$G$10,H197=""),"",MAX(IF($A$10:$A$3008&gt;H197,1,0)*IF($A$10:$A$3008&lt;G198,1,0)*$A$10:$A$3008))</f>
        <v/>
      </c>
      <c r="I198" s="7" t="str">
        <f t="shared" si="9"/>
        <v/>
      </c>
      <c r="J198" s="13" t="str">
        <f t="shared" si="12"/>
        <v/>
      </c>
    </row>
    <row r="199" spans="1:10" x14ac:dyDescent="0.3">
      <c r="A199" s="2">
        <v>41908</v>
      </c>
      <c r="B199" s="1">
        <v>57212.38</v>
      </c>
      <c r="C199" s="8"/>
      <c r="D199" s="33">
        <f t="shared" si="10"/>
        <v>2.2095990020586032E-2</v>
      </c>
      <c r="G199" s="4" t="str">
        <f t="shared" si="11"/>
        <v/>
      </c>
      <c r="H199" s="5" t="str">
        <f t="array" ref="H199">IF(OR(H198=$G$10,H198=""),"",MAX(IF($A$10:$A$3008&gt;H198,1,0)*IF($A$10:$A$3008&lt;G199,1,0)*$A$10:$A$3008))</f>
        <v/>
      </c>
      <c r="I199" s="7" t="str">
        <f t="shared" si="9"/>
        <v/>
      </c>
      <c r="J199" s="13" t="str">
        <f t="shared" si="12"/>
        <v/>
      </c>
    </row>
    <row r="200" spans="1:10" x14ac:dyDescent="0.3">
      <c r="A200" s="2">
        <v>41911</v>
      </c>
      <c r="B200" s="1">
        <v>54625.35</v>
      </c>
      <c r="C200" s="8"/>
      <c r="D200" s="33">
        <f t="shared" si="10"/>
        <v>-4.6272247815938541E-2</v>
      </c>
      <c r="G200" s="4" t="str">
        <f t="shared" si="11"/>
        <v/>
      </c>
      <c r="H200" s="5" t="str">
        <f t="array" ref="H200">IF(OR(H199=$G$10,H199=""),"",MAX(IF($A$10:$A$3008&gt;H199,1,0)*IF($A$10:$A$3008&lt;G200,1,0)*$A$10:$A$3008))</f>
        <v/>
      </c>
      <c r="I200" s="7" t="str">
        <f t="shared" si="9"/>
        <v/>
      </c>
      <c r="J200" s="13" t="str">
        <f t="shared" si="12"/>
        <v/>
      </c>
    </row>
    <row r="201" spans="1:10" x14ac:dyDescent="0.3">
      <c r="A201" s="2">
        <v>41912</v>
      </c>
      <c r="B201" s="1">
        <v>54115.98</v>
      </c>
      <c r="C201" s="8"/>
      <c r="D201" s="33">
        <f t="shared" si="10"/>
        <v>-9.3685395533016184E-3</v>
      </c>
      <c r="G201" s="4" t="str">
        <f t="shared" si="11"/>
        <v/>
      </c>
      <c r="H201" s="5" t="str">
        <f t="array" ref="H201">IF(OR(H200=$G$10,H200=""),"",MAX(IF($A$10:$A$3008&gt;H200,1,0)*IF($A$10:$A$3008&lt;G201,1,0)*$A$10:$A$3008))</f>
        <v/>
      </c>
      <c r="I201" s="7" t="str">
        <f t="shared" si="9"/>
        <v/>
      </c>
      <c r="J201" s="13" t="str">
        <f t="shared" si="12"/>
        <v/>
      </c>
    </row>
    <row r="202" spans="1:10" x14ac:dyDescent="0.3">
      <c r="A202" s="2">
        <v>41913</v>
      </c>
      <c r="B202" s="1">
        <v>52858.43</v>
      </c>
      <c r="C202" s="8"/>
      <c r="D202" s="33">
        <f t="shared" si="10"/>
        <v>-2.3512313526761346E-2</v>
      </c>
      <c r="G202" s="4" t="str">
        <f t="shared" si="11"/>
        <v/>
      </c>
      <c r="H202" s="5" t="str">
        <f t="array" ref="H202">IF(OR(H201=$G$10,H201=""),"",MAX(IF($A$10:$A$3008&gt;H201,1,0)*IF($A$10:$A$3008&lt;G202,1,0)*$A$10:$A$3008))</f>
        <v/>
      </c>
      <c r="I202" s="7" t="str">
        <f t="shared" si="9"/>
        <v/>
      </c>
      <c r="J202" s="13" t="str">
        <f t="shared" si="12"/>
        <v/>
      </c>
    </row>
    <row r="203" spans="1:10" x14ac:dyDescent="0.3">
      <c r="A203" s="2">
        <v>41914</v>
      </c>
      <c r="B203" s="1">
        <v>53518.57</v>
      </c>
      <c r="C203" s="8"/>
      <c r="D203" s="33">
        <f t="shared" si="10"/>
        <v>1.2411488841638249E-2</v>
      </c>
      <c r="G203" s="4" t="str">
        <f t="shared" si="11"/>
        <v/>
      </c>
      <c r="H203" s="5" t="str">
        <f t="array" ref="H203">IF(OR(H202=$G$10,H202=""),"",MAX(IF($A$10:$A$3008&gt;H202,1,0)*IF($A$10:$A$3008&lt;G203,1,0)*$A$10:$A$3008))</f>
        <v/>
      </c>
      <c r="I203" s="7" t="str">
        <f t="shared" ref="I203:I266" si="13">IF(ISNUMBER(H203),VLOOKUP(H203,$A$10:$B$5121,2,FALSE),"")</f>
        <v/>
      </c>
      <c r="J203" s="13" t="str">
        <f t="shared" si="12"/>
        <v/>
      </c>
    </row>
    <row r="204" spans="1:10" x14ac:dyDescent="0.3">
      <c r="A204" s="2">
        <v>41915</v>
      </c>
      <c r="B204" s="1">
        <v>54539.55</v>
      </c>
      <c r="C204" s="8"/>
      <c r="D204" s="33">
        <f t="shared" ref="D204:D267" si="14">IF(ISNUMBER(B204),LN(B204/B203),"")</f>
        <v>1.8897430078864613E-2</v>
      </c>
      <c r="G204" s="4" t="str">
        <f t="shared" ref="G204:G267" si="15">IFERROR(DATE(YEAR(H203),MONTH(H203)+2,1),"")</f>
        <v/>
      </c>
      <c r="H204" s="5" t="str">
        <f t="array" ref="H204">IF(OR(H203=$G$10,H203=""),"",MAX(IF($A$10:$A$3008&gt;H203,1,0)*IF($A$10:$A$3008&lt;G204,1,0)*$A$10:$A$3008))</f>
        <v/>
      </c>
      <c r="I204" s="7" t="str">
        <f t="shared" si="13"/>
        <v/>
      </c>
      <c r="J204" s="13" t="str">
        <f t="shared" ref="J204:J267" si="16">IF(ISNUMBER(I204),(I204-I203)/I203,"")</f>
        <v/>
      </c>
    </row>
    <row r="205" spans="1:10" x14ac:dyDescent="0.3">
      <c r="A205" s="2">
        <v>41918</v>
      </c>
      <c r="B205" s="1">
        <v>57115.9</v>
      </c>
      <c r="C205" s="8"/>
      <c r="D205" s="33">
        <f t="shared" si="14"/>
        <v>4.6156410185307681E-2</v>
      </c>
      <c r="G205" s="4" t="str">
        <f t="shared" si="15"/>
        <v/>
      </c>
      <c r="H205" s="5" t="str">
        <f t="array" ref="H205">IF(OR(H204=$G$10,H204=""),"",MAX(IF($A$10:$A$3008&gt;H204,1,0)*IF($A$10:$A$3008&lt;G205,1,0)*$A$10:$A$3008))</f>
        <v/>
      </c>
      <c r="I205" s="7" t="str">
        <f t="shared" si="13"/>
        <v/>
      </c>
      <c r="J205" s="13" t="str">
        <f t="shared" si="16"/>
        <v/>
      </c>
    </row>
    <row r="206" spans="1:10" x14ac:dyDescent="0.3">
      <c r="A206" s="2">
        <v>41919</v>
      </c>
      <c r="B206" s="1">
        <v>57436.33</v>
      </c>
      <c r="C206" s="8"/>
      <c r="D206" s="33">
        <f t="shared" si="14"/>
        <v>5.5944931974500189E-3</v>
      </c>
      <c r="G206" s="4" t="str">
        <f t="shared" si="15"/>
        <v/>
      </c>
      <c r="H206" s="5" t="str">
        <f t="array" ref="H206">IF(OR(H205=$G$10,H205=""),"",MAX(IF($A$10:$A$3008&gt;H205,1,0)*IF($A$10:$A$3008&lt;G206,1,0)*$A$10:$A$3008))</f>
        <v/>
      </c>
      <c r="I206" s="7" t="str">
        <f t="shared" si="13"/>
        <v/>
      </c>
      <c r="J206" s="13" t="str">
        <f t="shared" si="16"/>
        <v/>
      </c>
    </row>
    <row r="207" spans="1:10" x14ac:dyDescent="0.3">
      <c r="A207" s="2">
        <v>41920</v>
      </c>
      <c r="B207" s="1">
        <v>57058.48</v>
      </c>
      <c r="C207" s="8"/>
      <c r="D207" s="33">
        <f t="shared" si="14"/>
        <v>-6.6003231365476672E-3</v>
      </c>
      <c r="G207" s="4" t="str">
        <f t="shared" si="15"/>
        <v/>
      </c>
      <c r="H207" s="5" t="str">
        <f t="array" ref="H207">IF(OR(H206=$G$10,H206=""),"",MAX(IF($A$10:$A$3008&gt;H206,1,0)*IF($A$10:$A$3008&lt;G207,1,0)*$A$10:$A$3008))</f>
        <v/>
      </c>
      <c r="I207" s="7" t="str">
        <f t="shared" si="13"/>
        <v/>
      </c>
      <c r="J207" s="13" t="str">
        <f t="shared" si="16"/>
        <v/>
      </c>
    </row>
    <row r="208" spans="1:10" x14ac:dyDescent="0.3">
      <c r="A208" s="2">
        <v>41921</v>
      </c>
      <c r="B208" s="1">
        <v>57267.53</v>
      </c>
      <c r="C208" s="8"/>
      <c r="D208" s="33">
        <f t="shared" si="14"/>
        <v>3.6570896332597893E-3</v>
      </c>
      <c r="G208" s="4" t="str">
        <f t="shared" si="15"/>
        <v/>
      </c>
      <c r="H208" s="5" t="str">
        <f t="array" ref="H208">IF(OR(H207=$G$10,H207=""),"",MAX(IF($A$10:$A$3008&gt;H207,1,0)*IF($A$10:$A$3008&lt;G208,1,0)*$A$10:$A$3008))</f>
        <v/>
      </c>
      <c r="I208" s="7" t="str">
        <f t="shared" si="13"/>
        <v/>
      </c>
      <c r="J208" s="13" t="str">
        <f t="shared" si="16"/>
        <v/>
      </c>
    </row>
    <row r="209" spans="1:10" x14ac:dyDescent="0.3">
      <c r="A209" s="2">
        <v>41922</v>
      </c>
      <c r="B209" s="1">
        <v>55311.59</v>
      </c>
      <c r="C209" s="8"/>
      <c r="D209" s="33">
        <f t="shared" si="14"/>
        <v>-3.4751325782379702E-2</v>
      </c>
      <c r="G209" s="4" t="str">
        <f t="shared" si="15"/>
        <v/>
      </c>
      <c r="H209" s="5" t="str">
        <f t="array" ref="H209">IF(OR(H208=$G$10,H208=""),"",MAX(IF($A$10:$A$3008&gt;H208,1,0)*IF($A$10:$A$3008&lt;G209,1,0)*$A$10:$A$3008))</f>
        <v/>
      </c>
      <c r="I209" s="7" t="str">
        <f t="shared" si="13"/>
        <v/>
      </c>
      <c r="J209" s="13" t="str">
        <f t="shared" si="16"/>
        <v/>
      </c>
    </row>
    <row r="210" spans="1:10" x14ac:dyDescent="0.3">
      <c r="A210" s="2">
        <v>41925</v>
      </c>
      <c r="B210" s="1">
        <v>57956.53</v>
      </c>
      <c r="C210" s="8"/>
      <c r="D210" s="33">
        <f t="shared" si="14"/>
        <v>4.6710776129770953E-2</v>
      </c>
      <c r="G210" s="4" t="str">
        <f t="shared" si="15"/>
        <v/>
      </c>
      <c r="H210" s="5" t="str">
        <f t="array" ref="H210">IF(OR(H209=$G$10,H209=""),"",MAX(IF($A$10:$A$3008&gt;H209,1,0)*IF($A$10:$A$3008&lt;G210,1,0)*$A$10:$A$3008))</f>
        <v/>
      </c>
      <c r="I210" s="7" t="str">
        <f t="shared" si="13"/>
        <v/>
      </c>
      <c r="J210" s="13" t="str">
        <f t="shared" si="16"/>
        <v/>
      </c>
    </row>
    <row r="211" spans="1:10" x14ac:dyDescent="0.3">
      <c r="A211" s="2">
        <v>41926</v>
      </c>
      <c r="B211" s="1">
        <v>58015.46</v>
      </c>
      <c r="C211" s="8"/>
      <c r="D211" s="33">
        <f t="shared" si="14"/>
        <v>1.016279966775358E-3</v>
      </c>
      <c r="G211" s="4" t="str">
        <f t="shared" si="15"/>
        <v/>
      </c>
      <c r="H211" s="5" t="str">
        <f t="array" ref="H211">IF(OR(H210=$G$10,H210=""),"",MAX(IF($A$10:$A$3008&gt;H210,1,0)*IF($A$10:$A$3008&lt;G211,1,0)*$A$10:$A$3008))</f>
        <v/>
      </c>
      <c r="I211" s="7" t="str">
        <f t="shared" si="13"/>
        <v/>
      </c>
      <c r="J211" s="13" t="str">
        <f t="shared" si="16"/>
        <v/>
      </c>
    </row>
    <row r="212" spans="1:10" x14ac:dyDescent="0.3">
      <c r="A212" s="2">
        <v>41927</v>
      </c>
      <c r="B212" s="1">
        <v>56135.27</v>
      </c>
      <c r="C212" s="8"/>
      <c r="D212" s="33">
        <f t="shared" si="14"/>
        <v>-3.2945213019345172E-2</v>
      </c>
      <c r="G212" s="4" t="str">
        <f t="shared" si="15"/>
        <v/>
      </c>
      <c r="H212" s="5" t="str">
        <f t="array" ref="H212">IF(OR(H211=$G$10,H211=""),"",MAX(IF($A$10:$A$3008&gt;H211,1,0)*IF($A$10:$A$3008&lt;G212,1,0)*$A$10:$A$3008))</f>
        <v/>
      </c>
      <c r="I212" s="7" t="str">
        <f t="shared" si="13"/>
        <v/>
      </c>
      <c r="J212" s="13" t="str">
        <f t="shared" si="16"/>
        <v/>
      </c>
    </row>
    <row r="213" spans="1:10" x14ac:dyDescent="0.3">
      <c r="A213" s="2">
        <v>41928</v>
      </c>
      <c r="B213" s="1">
        <v>54298.33</v>
      </c>
      <c r="C213" s="8"/>
      <c r="D213" s="33">
        <f t="shared" si="14"/>
        <v>-3.3270842330126456E-2</v>
      </c>
      <c r="G213" s="4" t="str">
        <f t="shared" si="15"/>
        <v/>
      </c>
      <c r="H213" s="5" t="str">
        <f t="array" ref="H213">IF(OR(H212=$G$10,H212=""),"",MAX(IF($A$10:$A$3008&gt;H212,1,0)*IF($A$10:$A$3008&lt;G213,1,0)*$A$10:$A$3008))</f>
        <v/>
      </c>
      <c r="I213" s="7" t="str">
        <f t="shared" si="13"/>
        <v/>
      </c>
      <c r="J213" s="13" t="str">
        <f t="shared" si="16"/>
        <v/>
      </c>
    </row>
    <row r="214" spans="1:10" x14ac:dyDescent="0.3">
      <c r="A214" s="2">
        <v>41929</v>
      </c>
      <c r="B214" s="1">
        <v>55723.79</v>
      </c>
      <c r="C214" s="8"/>
      <c r="D214" s="33">
        <f t="shared" si="14"/>
        <v>2.5913693860706456E-2</v>
      </c>
      <c r="G214" s="4" t="str">
        <f t="shared" si="15"/>
        <v/>
      </c>
      <c r="H214" s="5" t="str">
        <f t="array" ref="H214">IF(OR(H213=$G$10,H213=""),"",MAX(IF($A$10:$A$3008&gt;H213,1,0)*IF($A$10:$A$3008&lt;G214,1,0)*$A$10:$A$3008))</f>
        <v/>
      </c>
      <c r="I214" s="7" t="str">
        <f t="shared" si="13"/>
        <v/>
      </c>
      <c r="J214" s="13" t="str">
        <f t="shared" si="16"/>
        <v/>
      </c>
    </row>
    <row r="215" spans="1:10" x14ac:dyDescent="0.3">
      <c r="A215" s="2">
        <v>41932</v>
      </c>
      <c r="B215" s="1">
        <v>54302.57</v>
      </c>
      <c r="C215" s="8"/>
      <c r="D215" s="33">
        <f t="shared" si="14"/>
        <v>-2.5835609793223566E-2</v>
      </c>
      <c r="G215" s="4" t="str">
        <f t="shared" si="15"/>
        <v/>
      </c>
      <c r="H215" s="5" t="str">
        <f t="array" ref="H215">IF(OR(H214=$G$10,H214=""),"",MAX(IF($A$10:$A$3008&gt;H214,1,0)*IF($A$10:$A$3008&lt;G215,1,0)*$A$10:$A$3008))</f>
        <v/>
      </c>
      <c r="I215" s="7" t="str">
        <f t="shared" si="13"/>
        <v/>
      </c>
      <c r="J215" s="13" t="str">
        <f t="shared" si="16"/>
        <v/>
      </c>
    </row>
    <row r="216" spans="1:10" x14ac:dyDescent="0.3">
      <c r="A216" s="2">
        <v>41933</v>
      </c>
      <c r="B216" s="1">
        <v>52432.43</v>
      </c>
      <c r="C216" s="8"/>
      <c r="D216" s="33">
        <f t="shared" si="14"/>
        <v>-3.5046262448573527E-2</v>
      </c>
      <c r="G216" s="4" t="str">
        <f t="shared" si="15"/>
        <v/>
      </c>
      <c r="H216" s="5" t="str">
        <f t="array" ref="H216">IF(OR(H215=$G$10,H215=""),"",MAX(IF($A$10:$A$3008&gt;H215,1,0)*IF($A$10:$A$3008&lt;G216,1,0)*$A$10:$A$3008))</f>
        <v/>
      </c>
      <c r="I216" s="7" t="str">
        <f t="shared" si="13"/>
        <v/>
      </c>
      <c r="J216" s="13" t="str">
        <f t="shared" si="16"/>
        <v/>
      </c>
    </row>
    <row r="217" spans="1:10" x14ac:dyDescent="0.3">
      <c r="A217" s="2">
        <v>41934</v>
      </c>
      <c r="B217" s="1">
        <v>52411.03</v>
      </c>
      <c r="C217" s="8"/>
      <c r="D217" s="33">
        <f t="shared" si="14"/>
        <v>-4.0822766240634098E-4</v>
      </c>
      <c r="G217" s="4" t="str">
        <f t="shared" si="15"/>
        <v/>
      </c>
      <c r="H217" s="5" t="str">
        <f t="array" ref="H217">IF(OR(H216=$G$10,H216=""),"",MAX(IF($A$10:$A$3008&gt;H216,1,0)*IF($A$10:$A$3008&lt;G217,1,0)*$A$10:$A$3008))</f>
        <v/>
      </c>
      <c r="I217" s="7" t="str">
        <f t="shared" si="13"/>
        <v/>
      </c>
      <c r="J217" s="13" t="str">
        <f t="shared" si="16"/>
        <v/>
      </c>
    </row>
    <row r="218" spans="1:10" x14ac:dyDescent="0.3">
      <c r="A218" s="2">
        <v>41935</v>
      </c>
      <c r="B218" s="1">
        <v>50713.26</v>
      </c>
      <c r="C218" s="8"/>
      <c r="D218" s="33">
        <f t="shared" si="14"/>
        <v>-3.2929650495534736E-2</v>
      </c>
      <c r="G218" s="4" t="str">
        <f t="shared" si="15"/>
        <v/>
      </c>
      <c r="H218" s="5" t="str">
        <f t="array" ref="H218">IF(OR(H217=$G$10,H217=""),"",MAX(IF($A$10:$A$3008&gt;H217,1,0)*IF($A$10:$A$3008&lt;G218,1,0)*$A$10:$A$3008))</f>
        <v/>
      </c>
      <c r="I218" s="7" t="str">
        <f t="shared" si="13"/>
        <v/>
      </c>
      <c r="J218" s="13" t="str">
        <f t="shared" si="16"/>
        <v/>
      </c>
    </row>
    <row r="219" spans="1:10" x14ac:dyDescent="0.3">
      <c r="A219" s="2">
        <v>41936</v>
      </c>
      <c r="B219" s="1">
        <v>51940.73</v>
      </c>
      <c r="C219" s="8"/>
      <c r="D219" s="33">
        <f t="shared" si="14"/>
        <v>2.3915845950856926E-2</v>
      </c>
      <c r="G219" s="4" t="str">
        <f t="shared" si="15"/>
        <v/>
      </c>
      <c r="H219" s="5" t="str">
        <f t="array" ref="H219">IF(OR(H218=$G$10,H218=""),"",MAX(IF($A$10:$A$3008&gt;H218,1,0)*IF($A$10:$A$3008&lt;G219,1,0)*$A$10:$A$3008))</f>
        <v/>
      </c>
      <c r="I219" s="7" t="str">
        <f t="shared" si="13"/>
        <v/>
      </c>
      <c r="J219" s="13" t="str">
        <f t="shared" si="16"/>
        <v/>
      </c>
    </row>
    <row r="220" spans="1:10" x14ac:dyDescent="0.3">
      <c r="A220" s="2">
        <v>41939</v>
      </c>
      <c r="B220" s="1">
        <v>50503.66</v>
      </c>
      <c r="C220" s="8"/>
      <c r="D220" s="33">
        <f t="shared" si="14"/>
        <v>-2.8057451911676481E-2</v>
      </c>
      <c r="G220" s="4" t="str">
        <f t="shared" si="15"/>
        <v/>
      </c>
      <c r="H220" s="5" t="str">
        <f t="array" ref="H220">IF(OR(H219=$G$10,H219=""),"",MAX(IF($A$10:$A$3008&gt;H219,1,0)*IF($A$10:$A$3008&lt;G220,1,0)*$A$10:$A$3008))</f>
        <v/>
      </c>
      <c r="I220" s="7" t="str">
        <f t="shared" si="13"/>
        <v/>
      </c>
      <c r="J220" s="13" t="str">
        <f t="shared" si="16"/>
        <v/>
      </c>
    </row>
    <row r="221" spans="1:10" x14ac:dyDescent="0.3">
      <c r="A221" s="2">
        <v>41940</v>
      </c>
      <c r="B221" s="1">
        <v>52330.03</v>
      </c>
      <c r="C221" s="8"/>
      <c r="D221" s="33">
        <f t="shared" si="14"/>
        <v>3.5524584766239521E-2</v>
      </c>
      <c r="G221" s="4" t="str">
        <f t="shared" si="15"/>
        <v/>
      </c>
      <c r="H221" s="5" t="str">
        <f t="array" ref="H221">IF(OR(H220=$G$10,H220=""),"",MAX(IF($A$10:$A$3008&gt;H220,1,0)*IF($A$10:$A$3008&lt;G221,1,0)*$A$10:$A$3008))</f>
        <v/>
      </c>
      <c r="I221" s="7" t="str">
        <f t="shared" si="13"/>
        <v/>
      </c>
      <c r="J221" s="13" t="str">
        <f t="shared" si="16"/>
        <v/>
      </c>
    </row>
    <row r="222" spans="1:10" x14ac:dyDescent="0.3">
      <c r="A222" s="2">
        <v>41941</v>
      </c>
      <c r="B222" s="1">
        <v>51049.32</v>
      </c>
      <c r="C222" s="8"/>
      <c r="D222" s="33">
        <f t="shared" si="14"/>
        <v>-2.4778169421156782E-2</v>
      </c>
      <c r="G222" s="4" t="str">
        <f t="shared" si="15"/>
        <v/>
      </c>
      <c r="H222" s="5" t="str">
        <f t="array" ref="H222">IF(OR(H221=$G$10,H221=""),"",MAX(IF($A$10:$A$3008&gt;H221,1,0)*IF($A$10:$A$3008&lt;G222,1,0)*$A$10:$A$3008))</f>
        <v/>
      </c>
      <c r="I222" s="7" t="str">
        <f t="shared" si="13"/>
        <v/>
      </c>
      <c r="J222" s="13" t="str">
        <f t="shared" si="16"/>
        <v/>
      </c>
    </row>
    <row r="223" spans="1:10" x14ac:dyDescent="0.3">
      <c r="A223" s="2">
        <v>41942</v>
      </c>
      <c r="B223" s="1">
        <v>52336.83</v>
      </c>
      <c r="C223" s="8"/>
      <c r="D223" s="33">
        <f t="shared" si="14"/>
        <v>2.4908105487062699E-2</v>
      </c>
      <c r="G223" s="4" t="str">
        <f t="shared" si="15"/>
        <v/>
      </c>
      <c r="H223" s="5" t="str">
        <f t="array" ref="H223">IF(OR(H222=$G$10,H222=""),"",MAX(IF($A$10:$A$3008&gt;H222,1,0)*IF($A$10:$A$3008&lt;G223,1,0)*$A$10:$A$3008))</f>
        <v/>
      </c>
      <c r="I223" s="7" t="str">
        <f t="shared" si="13"/>
        <v/>
      </c>
      <c r="J223" s="13" t="str">
        <f t="shared" si="16"/>
        <v/>
      </c>
    </row>
    <row r="224" spans="1:10" x14ac:dyDescent="0.3">
      <c r="A224" s="2">
        <v>41943</v>
      </c>
      <c r="B224" s="1">
        <v>54628.6</v>
      </c>
      <c r="C224" s="8"/>
      <c r="D224" s="33">
        <f t="shared" si="14"/>
        <v>4.2857225399567614E-2</v>
      </c>
      <c r="G224" s="4" t="str">
        <f t="shared" si="15"/>
        <v/>
      </c>
      <c r="H224" s="5" t="str">
        <f t="array" ref="H224">IF(OR(H223=$G$10,H223=""),"",MAX(IF($A$10:$A$3008&gt;H223,1,0)*IF($A$10:$A$3008&lt;G224,1,0)*$A$10:$A$3008))</f>
        <v/>
      </c>
      <c r="I224" s="7" t="str">
        <f t="shared" si="13"/>
        <v/>
      </c>
      <c r="J224" s="13" t="str">
        <f t="shared" si="16"/>
        <v/>
      </c>
    </row>
    <row r="225" spans="1:10" x14ac:dyDescent="0.3">
      <c r="A225" s="2">
        <v>41946</v>
      </c>
      <c r="B225" s="1">
        <v>53947.21</v>
      </c>
      <c r="C225" s="8"/>
      <c r="D225" s="33">
        <f t="shared" si="14"/>
        <v>-1.2551579317958016E-2</v>
      </c>
      <c r="G225" s="4" t="str">
        <f t="shared" si="15"/>
        <v/>
      </c>
      <c r="H225" s="5" t="str">
        <f t="array" ref="H225">IF(OR(H224=$G$10,H224=""),"",MAX(IF($A$10:$A$3008&gt;H224,1,0)*IF($A$10:$A$3008&lt;G225,1,0)*$A$10:$A$3008))</f>
        <v/>
      </c>
      <c r="I225" s="7" t="str">
        <f t="shared" si="13"/>
        <v/>
      </c>
      <c r="J225" s="13" t="str">
        <f t="shared" si="16"/>
        <v/>
      </c>
    </row>
    <row r="226" spans="1:10" x14ac:dyDescent="0.3">
      <c r="A226" s="2">
        <v>41947</v>
      </c>
      <c r="B226" s="1">
        <v>54383.59</v>
      </c>
      <c r="C226" s="8"/>
      <c r="D226" s="33">
        <f t="shared" si="14"/>
        <v>8.0564781268978678E-3</v>
      </c>
      <c r="G226" s="4" t="str">
        <f t="shared" si="15"/>
        <v/>
      </c>
      <c r="H226" s="5" t="str">
        <f t="array" ref="H226">IF(OR(H225=$G$10,H225=""),"",MAX(IF($A$10:$A$3008&gt;H225,1,0)*IF($A$10:$A$3008&lt;G226,1,0)*$A$10:$A$3008))</f>
        <v/>
      </c>
      <c r="I226" s="7" t="str">
        <f t="shared" si="13"/>
        <v/>
      </c>
      <c r="J226" s="13" t="str">
        <f t="shared" si="16"/>
        <v/>
      </c>
    </row>
    <row r="227" spans="1:10" x14ac:dyDescent="0.3">
      <c r="A227" s="2">
        <v>41948</v>
      </c>
      <c r="B227" s="1">
        <v>53698.42</v>
      </c>
      <c r="C227" s="8"/>
      <c r="D227" s="33">
        <f t="shared" si="14"/>
        <v>-1.2678875580134164E-2</v>
      </c>
      <c r="G227" s="4" t="str">
        <f t="shared" si="15"/>
        <v/>
      </c>
      <c r="H227" s="5" t="str">
        <f t="array" ref="H227">IF(OR(H226=$G$10,H226=""),"",MAX(IF($A$10:$A$3008&gt;H226,1,0)*IF($A$10:$A$3008&lt;G227,1,0)*$A$10:$A$3008))</f>
        <v/>
      </c>
      <c r="I227" s="7" t="str">
        <f t="shared" si="13"/>
        <v/>
      </c>
      <c r="J227" s="13" t="str">
        <f t="shared" si="16"/>
        <v/>
      </c>
    </row>
    <row r="228" spans="1:10" x14ac:dyDescent="0.3">
      <c r="A228" s="2">
        <v>41949</v>
      </c>
      <c r="B228" s="1">
        <v>52637.06</v>
      </c>
      <c r="C228" s="8"/>
      <c r="D228" s="33">
        <f t="shared" si="14"/>
        <v>-1.996314396965089E-2</v>
      </c>
      <c r="G228" s="4" t="str">
        <f t="shared" si="15"/>
        <v/>
      </c>
      <c r="H228" s="5" t="str">
        <f t="array" ref="H228">IF(OR(H227=$G$10,H227=""),"",MAX(IF($A$10:$A$3008&gt;H227,1,0)*IF($A$10:$A$3008&lt;G228,1,0)*$A$10:$A$3008))</f>
        <v/>
      </c>
      <c r="I228" s="7" t="str">
        <f t="shared" si="13"/>
        <v/>
      </c>
      <c r="J228" s="13" t="str">
        <f t="shared" si="16"/>
        <v/>
      </c>
    </row>
    <row r="229" spans="1:10" x14ac:dyDescent="0.3">
      <c r="A229" s="2">
        <v>41950</v>
      </c>
      <c r="B229" s="1">
        <v>53222.85</v>
      </c>
      <c r="C229" s="8"/>
      <c r="D229" s="33">
        <f t="shared" si="14"/>
        <v>1.1067381018725599E-2</v>
      </c>
      <c r="G229" s="4" t="str">
        <f t="shared" si="15"/>
        <v/>
      </c>
      <c r="H229" s="5" t="str">
        <f t="array" ref="H229">IF(OR(H228=$G$10,H228=""),"",MAX(IF($A$10:$A$3008&gt;H228,1,0)*IF($A$10:$A$3008&lt;G229,1,0)*$A$10:$A$3008))</f>
        <v/>
      </c>
      <c r="I229" s="7" t="str">
        <f t="shared" si="13"/>
        <v/>
      </c>
      <c r="J229" s="13" t="str">
        <f t="shared" si="16"/>
        <v/>
      </c>
    </row>
    <row r="230" spans="1:10" x14ac:dyDescent="0.3">
      <c r="A230" s="2">
        <v>41953</v>
      </c>
      <c r="B230" s="1">
        <v>52725.38</v>
      </c>
      <c r="C230" s="8"/>
      <c r="D230" s="33">
        <f t="shared" si="14"/>
        <v>-9.3908818661550628E-3</v>
      </c>
      <c r="G230" s="4" t="str">
        <f t="shared" si="15"/>
        <v/>
      </c>
      <c r="H230" s="5" t="str">
        <f t="array" ref="H230">IF(OR(H229=$G$10,H229=""),"",MAX(IF($A$10:$A$3008&gt;H229,1,0)*IF($A$10:$A$3008&lt;G230,1,0)*$A$10:$A$3008))</f>
        <v/>
      </c>
      <c r="I230" s="7" t="str">
        <f t="shared" si="13"/>
        <v/>
      </c>
      <c r="J230" s="13" t="str">
        <f t="shared" si="16"/>
        <v/>
      </c>
    </row>
    <row r="231" spans="1:10" x14ac:dyDescent="0.3">
      <c r="A231" s="2">
        <v>41954</v>
      </c>
      <c r="B231" s="1">
        <v>52474.27</v>
      </c>
      <c r="C231" s="8"/>
      <c r="D231" s="33">
        <f t="shared" si="14"/>
        <v>-4.7739793225157149E-3</v>
      </c>
      <c r="G231" s="4" t="str">
        <f t="shared" si="15"/>
        <v/>
      </c>
      <c r="H231" s="5" t="str">
        <f t="array" ref="H231">IF(OR(H230=$G$10,H230=""),"",MAX(IF($A$10:$A$3008&gt;H230,1,0)*IF($A$10:$A$3008&lt;G231,1,0)*$A$10:$A$3008))</f>
        <v/>
      </c>
      <c r="I231" s="7" t="str">
        <f t="shared" si="13"/>
        <v/>
      </c>
      <c r="J231" s="13" t="str">
        <f t="shared" si="16"/>
        <v/>
      </c>
    </row>
    <row r="232" spans="1:10" x14ac:dyDescent="0.3">
      <c r="A232" s="2">
        <v>41955</v>
      </c>
      <c r="B232" s="1">
        <v>52978.89</v>
      </c>
      <c r="C232" s="8"/>
      <c r="D232" s="33">
        <f t="shared" si="14"/>
        <v>9.5705780985059236E-3</v>
      </c>
      <c r="G232" s="4" t="str">
        <f t="shared" si="15"/>
        <v/>
      </c>
      <c r="H232" s="5" t="str">
        <f t="array" ref="H232">IF(OR(H231=$G$10,H231=""),"",MAX(IF($A$10:$A$3008&gt;H231,1,0)*IF($A$10:$A$3008&lt;G232,1,0)*$A$10:$A$3008))</f>
        <v/>
      </c>
      <c r="I232" s="7" t="str">
        <f t="shared" si="13"/>
        <v/>
      </c>
      <c r="J232" s="13" t="str">
        <f t="shared" si="16"/>
        <v/>
      </c>
    </row>
    <row r="233" spans="1:10" x14ac:dyDescent="0.3">
      <c r="A233" s="2">
        <v>41956</v>
      </c>
      <c r="B233" s="1">
        <v>51846.03</v>
      </c>
      <c r="C233" s="8"/>
      <c r="D233" s="33">
        <f t="shared" si="14"/>
        <v>-2.1615167598182067E-2</v>
      </c>
      <c r="G233" s="4" t="str">
        <f t="shared" si="15"/>
        <v/>
      </c>
      <c r="H233" s="5" t="str">
        <f t="array" ref="H233">IF(OR(H232=$G$10,H232=""),"",MAX(IF($A$10:$A$3008&gt;H232,1,0)*IF($A$10:$A$3008&lt;G233,1,0)*$A$10:$A$3008))</f>
        <v/>
      </c>
      <c r="I233" s="7" t="str">
        <f t="shared" si="13"/>
        <v/>
      </c>
      <c r="J233" s="13" t="str">
        <f t="shared" si="16"/>
        <v/>
      </c>
    </row>
    <row r="234" spans="1:10" x14ac:dyDescent="0.3">
      <c r="A234" s="2">
        <v>41957</v>
      </c>
      <c r="B234" s="1">
        <v>51772.4</v>
      </c>
      <c r="C234" s="8"/>
      <c r="D234" s="33">
        <f t="shared" si="14"/>
        <v>-1.4211759894990506E-3</v>
      </c>
      <c r="G234" s="4" t="str">
        <f t="shared" si="15"/>
        <v/>
      </c>
      <c r="H234" s="5" t="str">
        <f t="array" ref="H234">IF(OR(H233=$G$10,H233=""),"",MAX(IF($A$10:$A$3008&gt;H233,1,0)*IF($A$10:$A$3008&lt;G234,1,0)*$A$10:$A$3008))</f>
        <v/>
      </c>
      <c r="I234" s="7" t="str">
        <f t="shared" si="13"/>
        <v/>
      </c>
      <c r="J234" s="13" t="str">
        <f t="shared" si="16"/>
        <v/>
      </c>
    </row>
    <row r="235" spans="1:10" x14ac:dyDescent="0.3">
      <c r="A235" s="2">
        <v>41960</v>
      </c>
      <c r="B235" s="1">
        <v>51256.99</v>
      </c>
      <c r="C235" s="8"/>
      <c r="D235" s="33">
        <f t="shared" si="14"/>
        <v>-1.000518977226636E-2</v>
      </c>
      <c r="G235" s="4" t="str">
        <f t="shared" si="15"/>
        <v/>
      </c>
      <c r="H235" s="5" t="str">
        <f t="array" ref="H235">IF(OR(H234=$G$10,H234=""),"",MAX(IF($A$10:$A$3008&gt;H234,1,0)*IF($A$10:$A$3008&lt;G235,1,0)*$A$10:$A$3008))</f>
        <v/>
      </c>
      <c r="I235" s="7" t="str">
        <f t="shared" si="13"/>
        <v/>
      </c>
      <c r="J235" s="13" t="str">
        <f t="shared" si="16"/>
        <v/>
      </c>
    </row>
    <row r="236" spans="1:10" x14ac:dyDescent="0.3">
      <c r="A236" s="2">
        <v>41961</v>
      </c>
      <c r="B236" s="1">
        <v>52061.86</v>
      </c>
      <c r="C236" s="8"/>
      <c r="D236" s="33">
        <f t="shared" si="14"/>
        <v>1.5580627972219886E-2</v>
      </c>
      <c r="G236" s="4" t="str">
        <f t="shared" si="15"/>
        <v/>
      </c>
      <c r="H236" s="5" t="str">
        <f t="array" ref="H236">IF(OR(H235=$G$10,H235=""),"",MAX(IF($A$10:$A$3008&gt;H235,1,0)*IF($A$10:$A$3008&lt;G236,1,0)*$A$10:$A$3008))</f>
        <v/>
      </c>
      <c r="I236" s="7" t="str">
        <f t="shared" si="13"/>
        <v/>
      </c>
      <c r="J236" s="13" t="str">
        <f t="shared" si="16"/>
        <v/>
      </c>
    </row>
    <row r="237" spans="1:10" x14ac:dyDescent="0.3">
      <c r="A237" s="2">
        <v>41962</v>
      </c>
      <c r="B237" s="1">
        <v>53402.81</v>
      </c>
      <c r="C237" s="8"/>
      <c r="D237" s="33">
        <f t="shared" si="14"/>
        <v>2.5430739370185119E-2</v>
      </c>
      <c r="G237" s="4" t="str">
        <f t="shared" si="15"/>
        <v/>
      </c>
      <c r="H237" s="5" t="str">
        <f t="array" ref="H237">IF(OR(H236=$G$10,H236=""),"",MAX(IF($A$10:$A$3008&gt;H236,1,0)*IF($A$10:$A$3008&lt;G237,1,0)*$A$10:$A$3008))</f>
        <v/>
      </c>
      <c r="I237" s="7" t="str">
        <f t="shared" si="13"/>
        <v/>
      </c>
      <c r="J237" s="13" t="str">
        <f t="shared" si="16"/>
        <v/>
      </c>
    </row>
    <row r="238" spans="1:10" x14ac:dyDescent="0.3">
      <c r="A238" s="2">
        <v>41963</v>
      </c>
      <c r="B238" s="1">
        <v>53402.81</v>
      </c>
      <c r="C238" s="8"/>
      <c r="D238" s="33">
        <f t="shared" si="14"/>
        <v>0</v>
      </c>
      <c r="G238" s="4" t="str">
        <f t="shared" si="15"/>
        <v/>
      </c>
      <c r="H238" s="5" t="str">
        <f t="array" ref="H238">IF(OR(H237=$G$10,H237=""),"",MAX(IF($A$10:$A$3008&gt;H237,1,0)*IF($A$10:$A$3008&lt;G238,1,0)*$A$10:$A$3008))</f>
        <v/>
      </c>
      <c r="I238" s="7" t="str">
        <f t="shared" si="13"/>
        <v/>
      </c>
      <c r="J238" s="13" t="str">
        <f t="shared" si="16"/>
        <v/>
      </c>
    </row>
    <row r="239" spans="1:10" x14ac:dyDescent="0.3">
      <c r="A239" s="2">
        <v>41964</v>
      </c>
      <c r="B239" s="1">
        <v>56084.04</v>
      </c>
      <c r="C239" s="8"/>
      <c r="D239" s="33">
        <f t="shared" si="14"/>
        <v>4.8987913769999898E-2</v>
      </c>
      <c r="G239" s="4" t="str">
        <f t="shared" si="15"/>
        <v/>
      </c>
      <c r="H239" s="5" t="str">
        <f t="array" ref="H239">IF(OR(H238=$G$10,H238=""),"",MAX(IF($A$10:$A$3008&gt;H238,1,0)*IF($A$10:$A$3008&lt;G239,1,0)*$A$10:$A$3008))</f>
        <v/>
      </c>
      <c r="I239" s="7" t="str">
        <f t="shared" si="13"/>
        <v/>
      </c>
      <c r="J239" s="13" t="str">
        <f t="shared" si="16"/>
        <v/>
      </c>
    </row>
    <row r="240" spans="1:10" x14ac:dyDescent="0.3">
      <c r="A240" s="2">
        <v>41967</v>
      </c>
      <c r="B240" s="1">
        <v>55406.91</v>
      </c>
      <c r="C240" s="8"/>
      <c r="D240" s="33">
        <f t="shared" si="14"/>
        <v>-1.2146964857450924E-2</v>
      </c>
      <c r="G240" s="4" t="str">
        <f t="shared" si="15"/>
        <v/>
      </c>
      <c r="H240" s="5" t="str">
        <f t="array" ref="H240">IF(OR(H239=$G$10,H239=""),"",MAX(IF($A$10:$A$3008&gt;H239,1,0)*IF($A$10:$A$3008&lt;G240,1,0)*$A$10:$A$3008))</f>
        <v/>
      </c>
      <c r="I240" s="7" t="str">
        <f t="shared" si="13"/>
        <v/>
      </c>
      <c r="J240" s="13" t="str">
        <f t="shared" si="16"/>
        <v/>
      </c>
    </row>
    <row r="241" spans="1:10" x14ac:dyDescent="0.3">
      <c r="A241" s="2">
        <v>41968</v>
      </c>
      <c r="B241" s="1">
        <v>55560.81</v>
      </c>
      <c r="C241" s="8"/>
      <c r="D241" s="33">
        <f t="shared" si="14"/>
        <v>2.7737813964958907E-3</v>
      </c>
      <c r="G241" s="4" t="str">
        <f t="shared" si="15"/>
        <v/>
      </c>
      <c r="H241" s="5" t="str">
        <f t="array" ref="H241">IF(OR(H240=$G$10,H240=""),"",MAX(IF($A$10:$A$3008&gt;H240,1,0)*IF($A$10:$A$3008&lt;G241,1,0)*$A$10:$A$3008))</f>
        <v/>
      </c>
      <c r="I241" s="7" t="str">
        <f t="shared" si="13"/>
        <v/>
      </c>
      <c r="J241" s="13" t="str">
        <f t="shared" si="16"/>
        <v/>
      </c>
    </row>
    <row r="242" spans="1:10" x14ac:dyDescent="0.3">
      <c r="A242" s="2">
        <v>41969</v>
      </c>
      <c r="B242" s="1">
        <v>55098.47</v>
      </c>
      <c r="C242" s="8"/>
      <c r="D242" s="33">
        <f t="shared" si="14"/>
        <v>-8.3561485353267212E-3</v>
      </c>
      <c r="G242" s="4" t="str">
        <f t="shared" si="15"/>
        <v/>
      </c>
      <c r="H242" s="5" t="str">
        <f t="array" ref="H242">IF(OR(H241=$G$10,H241=""),"",MAX(IF($A$10:$A$3008&gt;H241,1,0)*IF($A$10:$A$3008&lt;G242,1,0)*$A$10:$A$3008))</f>
        <v/>
      </c>
      <c r="I242" s="7" t="str">
        <f t="shared" si="13"/>
        <v/>
      </c>
      <c r="J242" s="13" t="str">
        <f t="shared" si="16"/>
        <v/>
      </c>
    </row>
    <row r="243" spans="1:10" x14ac:dyDescent="0.3">
      <c r="A243" s="2">
        <v>41970</v>
      </c>
      <c r="B243" s="1">
        <v>54721.32</v>
      </c>
      <c r="C243" s="8"/>
      <c r="D243" s="33">
        <f t="shared" si="14"/>
        <v>-6.8685522478771259E-3</v>
      </c>
      <c r="G243" s="4" t="str">
        <f t="shared" si="15"/>
        <v/>
      </c>
      <c r="H243" s="5" t="str">
        <f t="array" ref="H243">IF(OR(H242=$G$10,H242=""),"",MAX(IF($A$10:$A$3008&gt;H242,1,0)*IF($A$10:$A$3008&lt;G243,1,0)*$A$10:$A$3008))</f>
        <v/>
      </c>
      <c r="I243" s="7" t="str">
        <f t="shared" si="13"/>
        <v/>
      </c>
      <c r="J243" s="13" t="str">
        <f t="shared" si="16"/>
        <v/>
      </c>
    </row>
    <row r="244" spans="1:10" x14ac:dyDescent="0.3">
      <c r="A244" s="2">
        <v>41971</v>
      </c>
      <c r="B244" s="1">
        <v>54724</v>
      </c>
      <c r="C244" s="8"/>
      <c r="D244" s="33">
        <f t="shared" si="14"/>
        <v>4.8974227505241475E-5</v>
      </c>
      <c r="G244" s="4" t="str">
        <f t="shared" si="15"/>
        <v/>
      </c>
      <c r="H244" s="5" t="str">
        <f t="array" ref="H244">IF(OR(H243=$G$10,H243=""),"",MAX(IF($A$10:$A$3008&gt;H243,1,0)*IF($A$10:$A$3008&lt;G244,1,0)*$A$10:$A$3008))</f>
        <v/>
      </c>
      <c r="I244" s="7" t="str">
        <f t="shared" si="13"/>
        <v/>
      </c>
      <c r="J244" s="13" t="str">
        <f t="shared" si="16"/>
        <v/>
      </c>
    </row>
    <row r="245" spans="1:10" x14ac:dyDescent="0.3">
      <c r="A245" s="2">
        <v>41974</v>
      </c>
      <c r="B245" s="1">
        <v>52276.58</v>
      </c>
      <c r="C245" s="8"/>
      <c r="D245" s="33">
        <f t="shared" si="14"/>
        <v>-4.5753900427093645E-2</v>
      </c>
      <c r="G245" s="4" t="str">
        <f t="shared" si="15"/>
        <v/>
      </c>
      <c r="H245" s="5" t="str">
        <f t="array" ref="H245">IF(OR(H244=$G$10,H244=""),"",MAX(IF($A$10:$A$3008&gt;H244,1,0)*IF($A$10:$A$3008&lt;G245,1,0)*$A$10:$A$3008))</f>
        <v/>
      </c>
      <c r="I245" s="7" t="str">
        <f t="shared" si="13"/>
        <v/>
      </c>
      <c r="J245" s="13" t="str">
        <f t="shared" si="16"/>
        <v/>
      </c>
    </row>
    <row r="246" spans="1:10" x14ac:dyDescent="0.3">
      <c r="A246" s="2">
        <v>41975</v>
      </c>
      <c r="B246" s="1">
        <v>51612.47</v>
      </c>
      <c r="C246" s="8"/>
      <c r="D246" s="33">
        <f t="shared" si="14"/>
        <v>-1.2785159673275353E-2</v>
      </c>
      <c r="G246" s="4" t="str">
        <f t="shared" si="15"/>
        <v/>
      </c>
      <c r="H246" s="5" t="str">
        <f t="array" ref="H246">IF(OR(H245=$G$10,H245=""),"",MAX(IF($A$10:$A$3008&gt;H245,1,0)*IF($A$10:$A$3008&lt;G246,1,0)*$A$10:$A$3008))</f>
        <v/>
      </c>
      <c r="I246" s="7" t="str">
        <f t="shared" si="13"/>
        <v/>
      </c>
      <c r="J246" s="13" t="str">
        <f t="shared" si="16"/>
        <v/>
      </c>
    </row>
    <row r="247" spans="1:10" x14ac:dyDescent="0.3">
      <c r="A247" s="2">
        <v>41976</v>
      </c>
      <c r="B247" s="1">
        <v>52320.480000000003</v>
      </c>
      <c r="C247" s="8"/>
      <c r="D247" s="33">
        <f t="shared" si="14"/>
        <v>1.3624571461287618E-2</v>
      </c>
      <c r="G247" s="4" t="str">
        <f t="shared" si="15"/>
        <v/>
      </c>
      <c r="H247" s="5" t="str">
        <f t="array" ref="H247">IF(OR(H246=$G$10,H246=""),"",MAX(IF($A$10:$A$3008&gt;H246,1,0)*IF($A$10:$A$3008&lt;G247,1,0)*$A$10:$A$3008))</f>
        <v/>
      </c>
      <c r="I247" s="7" t="str">
        <f t="shared" si="13"/>
        <v/>
      </c>
      <c r="J247" s="13" t="str">
        <f t="shared" si="16"/>
        <v/>
      </c>
    </row>
    <row r="248" spans="1:10" x14ac:dyDescent="0.3">
      <c r="A248" s="2">
        <v>41977</v>
      </c>
      <c r="B248" s="1">
        <v>51426.87</v>
      </c>
      <c r="C248" s="8"/>
      <c r="D248" s="33">
        <f t="shared" si="14"/>
        <v>-1.7227082904542595E-2</v>
      </c>
      <c r="G248" s="4" t="str">
        <f t="shared" si="15"/>
        <v/>
      </c>
      <c r="H248" s="5" t="str">
        <f t="array" ref="H248">IF(OR(H247=$G$10,H247=""),"",MAX(IF($A$10:$A$3008&gt;H247,1,0)*IF($A$10:$A$3008&lt;G248,1,0)*$A$10:$A$3008))</f>
        <v/>
      </c>
      <c r="I248" s="7" t="str">
        <f t="shared" si="13"/>
        <v/>
      </c>
      <c r="J248" s="13" t="str">
        <f t="shared" si="16"/>
        <v/>
      </c>
    </row>
    <row r="249" spans="1:10" x14ac:dyDescent="0.3">
      <c r="A249" s="2">
        <v>41978</v>
      </c>
      <c r="B249" s="1">
        <v>51992.89</v>
      </c>
      <c r="C249" s="8"/>
      <c r="D249" s="33">
        <f t="shared" si="14"/>
        <v>1.0946179949449209E-2</v>
      </c>
      <c r="G249" s="4" t="str">
        <f t="shared" si="15"/>
        <v/>
      </c>
      <c r="H249" s="5" t="str">
        <f t="array" ref="H249">IF(OR(H248=$G$10,H248=""),"",MAX(IF($A$10:$A$3008&gt;H248,1,0)*IF($A$10:$A$3008&lt;G249,1,0)*$A$10:$A$3008))</f>
        <v/>
      </c>
      <c r="I249" s="7" t="str">
        <f t="shared" si="13"/>
        <v/>
      </c>
      <c r="J249" s="13" t="str">
        <f t="shared" si="16"/>
        <v/>
      </c>
    </row>
    <row r="250" spans="1:10" x14ac:dyDescent="0.3">
      <c r="A250" s="2">
        <v>41981</v>
      </c>
      <c r="B250" s="1">
        <v>50274.07</v>
      </c>
      <c r="C250" s="8"/>
      <c r="D250" s="33">
        <f t="shared" si="14"/>
        <v>-3.3617541235644283E-2</v>
      </c>
      <c r="G250" s="4" t="str">
        <f t="shared" si="15"/>
        <v/>
      </c>
      <c r="H250" s="5" t="str">
        <f t="array" ref="H250">IF(OR(H249=$G$10,H249=""),"",MAX(IF($A$10:$A$3008&gt;H249,1,0)*IF($A$10:$A$3008&lt;G250,1,0)*$A$10:$A$3008))</f>
        <v/>
      </c>
      <c r="I250" s="7" t="str">
        <f t="shared" si="13"/>
        <v/>
      </c>
      <c r="J250" s="13" t="str">
        <f t="shared" si="16"/>
        <v/>
      </c>
    </row>
    <row r="251" spans="1:10" x14ac:dyDescent="0.3">
      <c r="A251" s="2">
        <v>41982</v>
      </c>
      <c r="B251" s="1">
        <v>50193.47</v>
      </c>
      <c r="C251" s="8"/>
      <c r="D251" s="33">
        <f t="shared" si="14"/>
        <v>-1.604498672735336E-3</v>
      </c>
      <c r="G251" s="4" t="str">
        <f t="shared" si="15"/>
        <v/>
      </c>
      <c r="H251" s="5" t="str">
        <f t="array" ref="H251">IF(OR(H250=$G$10,H250=""),"",MAX(IF($A$10:$A$3008&gt;H250,1,0)*IF($A$10:$A$3008&lt;G251,1,0)*$A$10:$A$3008))</f>
        <v/>
      </c>
      <c r="I251" s="7" t="str">
        <f t="shared" si="13"/>
        <v/>
      </c>
      <c r="J251" s="13" t="str">
        <f t="shared" si="16"/>
        <v/>
      </c>
    </row>
    <row r="252" spans="1:10" x14ac:dyDescent="0.3">
      <c r="A252" s="2">
        <v>41983</v>
      </c>
      <c r="B252" s="1">
        <v>49548.08</v>
      </c>
      <c r="C252" s="8"/>
      <c r="D252" s="33">
        <f t="shared" si="14"/>
        <v>-1.2941427268715689E-2</v>
      </c>
      <c r="G252" s="4" t="str">
        <f t="shared" si="15"/>
        <v/>
      </c>
      <c r="H252" s="5" t="str">
        <f t="array" ref="H252">IF(OR(H251=$G$10,H251=""),"",MAX(IF($A$10:$A$3008&gt;H251,1,0)*IF($A$10:$A$3008&lt;G252,1,0)*$A$10:$A$3008))</f>
        <v/>
      </c>
      <c r="I252" s="7" t="str">
        <f t="shared" si="13"/>
        <v/>
      </c>
      <c r="J252" s="13" t="str">
        <f t="shared" si="16"/>
        <v/>
      </c>
    </row>
    <row r="253" spans="1:10" x14ac:dyDescent="0.3">
      <c r="A253" s="2">
        <v>41984</v>
      </c>
      <c r="B253" s="1">
        <v>49861.81</v>
      </c>
      <c r="C253" s="8"/>
      <c r="D253" s="33">
        <f t="shared" si="14"/>
        <v>6.3118677945305417E-3</v>
      </c>
      <c r="G253" s="4" t="str">
        <f t="shared" si="15"/>
        <v/>
      </c>
      <c r="H253" s="5" t="str">
        <f t="array" ref="H253">IF(OR(H252=$G$10,H252=""),"",MAX(IF($A$10:$A$3008&gt;H252,1,0)*IF($A$10:$A$3008&lt;G253,1,0)*$A$10:$A$3008))</f>
        <v/>
      </c>
      <c r="I253" s="7" t="str">
        <f t="shared" si="13"/>
        <v/>
      </c>
      <c r="J253" s="13" t="str">
        <f t="shared" si="16"/>
        <v/>
      </c>
    </row>
    <row r="254" spans="1:10" x14ac:dyDescent="0.3">
      <c r="A254" s="2">
        <v>41985</v>
      </c>
      <c r="B254" s="1">
        <v>48001.98</v>
      </c>
      <c r="C254" s="8"/>
      <c r="D254" s="33">
        <f t="shared" si="14"/>
        <v>-3.801311902399479E-2</v>
      </c>
      <c r="G254" s="4" t="str">
        <f t="shared" si="15"/>
        <v/>
      </c>
      <c r="H254" s="5" t="str">
        <f t="array" ref="H254">IF(OR(H253=$G$10,H253=""),"",MAX(IF($A$10:$A$3008&gt;H253,1,0)*IF($A$10:$A$3008&lt;G254,1,0)*$A$10:$A$3008))</f>
        <v/>
      </c>
      <c r="I254" s="7" t="str">
        <f t="shared" si="13"/>
        <v/>
      </c>
      <c r="J254" s="13" t="str">
        <f t="shared" si="16"/>
        <v/>
      </c>
    </row>
    <row r="255" spans="1:10" x14ac:dyDescent="0.3">
      <c r="A255" s="2">
        <v>41988</v>
      </c>
      <c r="B255" s="1">
        <v>47018.68</v>
      </c>
      <c r="C255" s="8"/>
      <c r="D255" s="33">
        <f t="shared" si="14"/>
        <v>-2.0697290499625556E-2</v>
      </c>
      <c r="G255" s="4" t="str">
        <f t="shared" si="15"/>
        <v/>
      </c>
      <c r="H255" s="5" t="str">
        <f t="array" ref="H255">IF(OR(H254=$G$10,H254=""),"",MAX(IF($A$10:$A$3008&gt;H254,1,0)*IF($A$10:$A$3008&lt;G255,1,0)*$A$10:$A$3008))</f>
        <v/>
      </c>
      <c r="I255" s="7" t="str">
        <f t="shared" si="13"/>
        <v/>
      </c>
      <c r="J255" s="13" t="str">
        <f t="shared" si="16"/>
        <v/>
      </c>
    </row>
    <row r="256" spans="1:10" x14ac:dyDescent="0.3">
      <c r="A256" s="2">
        <v>41989</v>
      </c>
      <c r="B256" s="1">
        <v>47007.51</v>
      </c>
      <c r="C256" s="8"/>
      <c r="D256" s="33">
        <f t="shared" si="14"/>
        <v>-2.3759337802682439E-4</v>
      </c>
      <c r="G256" s="4" t="str">
        <f t="shared" si="15"/>
        <v/>
      </c>
      <c r="H256" s="5" t="str">
        <f t="array" ref="H256">IF(OR(H255=$G$10,H255=""),"",MAX(IF($A$10:$A$3008&gt;H255,1,0)*IF($A$10:$A$3008&lt;G256,1,0)*$A$10:$A$3008))</f>
        <v/>
      </c>
      <c r="I256" s="7" t="str">
        <f t="shared" si="13"/>
        <v/>
      </c>
      <c r="J256" s="13" t="str">
        <f t="shared" si="16"/>
        <v/>
      </c>
    </row>
    <row r="257" spans="1:10" x14ac:dyDescent="0.3">
      <c r="A257" s="2">
        <v>41990</v>
      </c>
      <c r="B257" s="1">
        <v>48713.64</v>
      </c>
      <c r="C257" s="8"/>
      <c r="D257" s="33">
        <f t="shared" si="14"/>
        <v>3.5651696828907689E-2</v>
      </c>
      <c r="G257" s="4" t="str">
        <f t="shared" si="15"/>
        <v/>
      </c>
      <c r="H257" s="5" t="str">
        <f t="array" ref="H257">IF(OR(H256=$G$10,H256=""),"",MAX(IF($A$10:$A$3008&gt;H256,1,0)*IF($A$10:$A$3008&lt;G257,1,0)*$A$10:$A$3008))</f>
        <v/>
      </c>
      <c r="I257" s="7" t="str">
        <f t="shared" si="13"/>
        <v/>
      </c>
      <c r="J257" s="13" t="str">
        <f t="shared" si="16"/>
        <v/>
      </c>
    </row>
    <row r="258" spans="1:10" x14ac:dyDescent="0.3">
      <c r="A258" s="2">
        <v>41991</v>
      </c>
      <c r="B258" s="1">
        <v>48495.7</v>
      </c>
      <c r="C258" s="8"/>
      <c r="D258" s="33">
        <f t="shared" si="14"/>
        <v>-4.4839387892774071E-3</v>
      </c>
      <c r="G258" s="4" t="str">
        <f t="shared" si="15"/>
        <v/>
      </c>
      <c r="H258" s="5" t="str">
        <f t="array" ref="H258">IF(OR(H257=$G$10,H257=""),"",MAX(IF($A$10:$A$3008&gt;H257,1,0)*IF($A$10:$A$3008&lt;G258,1,0)*$A$10:$A$3008))</f>
        <v/>
      </c>
      <c r="I258" s="7" t="str">
        <f t="shared" si="13"/>
        <v/>
      </c>
      <c r="J258" s="13" t="str">
        <f t="shared" si="16"/>
        <v/>
      </c>
    </row>
    <row r="259" spans="1:10" x14ac:dyDescent="0.3">
      <c r="A259" s="2">
        <v>41992</v>
      </c>
      <c r="B259" s="1">
        <v>49650.98</v>
      </c>
      <c r="C259" s="8"/>
      <c r="D259" s="33">
        <f t="shared" si="14"/>
        <v>2.3542994244445604E-2</v>
      </c>
      <c r="G259" s="4" t="str">
        <f t="shared" si="15"/>
        <v/>
      </c>
      <c r="H259" s="5" t="str">
        <f t="array" ref="H259">IF(OR(H258=$G$10,H258=""),"",MAX(IF($A$10:$A$3008&gt;H258,1,0)*IF($A$10:$A$3008&lt;G259,1,0)*$A$10:$A$3008))</f>
        <v/>
      </c>
      <c r="I259" s="7" t="str">
        <f t="shared" si="13"/>
        <v/>
      </c>
      <c r="J259" s="13" t="str">
        <f t="shared" si="16"/>
        <v/>
      </c>
    </row>
    <row r="260" spans="1:10" x14ac:dyDescent="0.3">
      <c r="A260" s="2">
        <v>41995</v>
      </c>
      <c r="B260" s="1">
        <v>50120.86</v>
      </c>
      <c r="C260" s="8"/>
      <c r="D260" s="33">
        <f t="shared" si="14"/>
        <v>9.4191602359346878E-3</v>
      </c>
      <c r="G260" s="4" t="str">
        <f t="shared" si="15"/>
        <v/>
      </c>
      <c r="H260" s="5" t="str">
        <f t="array" ref="H260">IF(OR(H259=$G$10,H259=""),"",MAX(IF($A$10:$A$3008&gt;H259,1,0)*IF($A$10:$A$3008&lt;G260,1,0)*$A$10:$A$3008))</f>
        <v/>
      </c>
      <c r="I260" s="7" t="str">
        <f t="shared" si="13"/>
        <v/>
      </c>
      <c r="J260" s="13" t="str">
        <f t="shared" si="16"/>
        <v/>
      </c>
    </row>
    <row r="261" spans="1:10" x14ac:dyDescent="0.3">
      <c r="A261" s="2">
        <v>41996</v>
      </c>
      <c r="B261" s="1">
        <v>50889.81</v>
      </c>
      <c r="C261" s="8"/>
      <c r="D261" s="33">
        <f t="shared" si="14"/>
        <v>1.5225418351344309E-2</v>
      </c>
      <c r="G261" s="4" t="str">
        <f t="shared" si="15"/>
        <v/>
      </c>
      <c r="H261" s="5" t="str">
        <f t="array" ref="H261">IF(OR(H260=$G$10,H260=""),"",MAX(IF($A$10:$A$3008&gt;H260,1,0)*IF($A$10:$A$3008&lt;G261,1,0)*$A$10:$A$3008))</f>
        <v/>
      </c>
      <c r="I261" s="7" t="str">
        <f t="shared" si="13"/>
        <v/>
      </c>
      <c r="J261" s="13" t="str">
        <f t="shared" si="16"/>
        <v/>
      </c>
    </row>
    <row r="262" spans="1:10" x14ac:dyDescent="0.3">
      <c r="A262" s="2">
        <v>41997</v>
      </c>
      <c r="B262" s="1">
        <v>50889.81</v>
      </c>
      <c r="C262" s="8"/>
      <c r="D262" s="33">
        <f t="shared" si="14"/>
        <v>0</v>
      </c>
      <c r="G262" s="4" t="str">
        <f t="shared" si="15"/>
        <v/>
      </c>
      <c r="H262" s="5" t="str">
        <f t="array" ref="H262">IF(OR(H261=$G$10,H261=""),"",MAX(IF($A$10:$A$3008&gt;H261,1,0)*IF($A$10:$A$3008&lt;G262,1,0)*$A$10:$A$3008))</f>
        <v/>
      </c>
      <c r="I262" s="7" t="str">
        <f t="shared" si="13"/>
        <v/>
      </c>
      <c r="J262" s="13" t="str">
        <f t="shared" si="16"/>
        <v/>
      </c>
    </row>
    <row r="263" spans="1:10" x14ac:dyDescent="0.3">
      <c r="A263" s="2">
        <v>41998</v>
      </c>
      <c r="B263" s="1">
        <v>50889.81</v>
      </c>
      <c r="C263" s="8"/>
      <c r="D263" s="33">
        <f t="shared" si="14"/>
        <v>0</v>
      </c>
      <c r="G263" s="4" t="str">
        <f t="shared" si="15"/>
        <v/>
      </c>
      <c r="H263" s="5" t="str">
        <f t="array" ref="H263">IF(OR(H262=$G$10,H262=""),"",MAX(IF($A$10:$A$3008&gt;H262,1,0)*IF($A$10:$A$3008&lt;G263,1,0)*$A$10:$A$3008))</f>
        <v/>
      </c>
      <c r="I263" s="7" t="str">
        <f t="shared" si="13"/>
        <v/>
      </c>
      <c r="J263" s="13" t="str">
        <f t="shared" si="16"/>
        <v/>
      </c>
    </row>
    <row r="264" spans="1:10" x14ac:dyDescent="0.3">
      <c r="A264" s="2">
        <v>41999</v>
      </c>
      <c r="B264" s="1">
        <v>50144.63</v>
      </c>
      <c r="C264" s="8"/>
      <c r="D264" s="33">
        <f t="shared" si="14"/>
        <v>-1.4751277139940297E-2</v>
      </c>
      <c r="G264" s="4" t="str">
        <f t="shared" si="15"/>
        <v/>
      </c>
      <c r="H264" s="5" t="str">
        <f t="array" ref="H264">IF(OR(H263=$G$10,H263=""),"",MAX(IF($A$10:$A$3008&gt;H263,1,0)*IF($A$10:$A$3008&lt;G264,1,0)*$A$10:$A$3008))</f>
        <v/>
      </c>
      <c r="I264" s="7" t="str">
        <f t="shared" si="13"/>
        <v/>
      </c>
      <c r="J264" s="13" t="str">
        <f t="shared" si="16"/>
        <v/>
      </c>
    </row>
    <row r="265" spans="1:10" x14ac:dyDescent="0.3">
      <c r="A265" s="2">
        <v>42002</v>
      </c>
      <c r="B265" s="1">
        <v>50593.82</v>
      </c>
      <c r="C265" s="8"/>
      <c r="D265" s="33">
        <f t="shared" si="14"/>
        <v>8.9180045361610238E-3</v>
      </c>
      <c r="G265" s="4" t="str">
        <f t="shared" si="15"/>
        <v/>
      </c>
      <c r="H265" s="5" t="str">
        <f t="array" ref="H265">IF(OR(H264=$G$10,H264=""),"",MAX(IF($A$10:$A$3008&gt;H264,1,0)*IF($A$10:$A$3008&lt;G265,1,0)*$A$10:$A$3008))</f>
        <v/>
      </c>
      <c r="I265" s="7" t="str">
        <f t="shared" si="13"/>
        <v/>
      </c>
      <c r="J265" s="13" t="str">
        <f t="shared" si="16"/>
        <v/>
      </c>
    </row>
    <row r="266" spans="1:10" x14ac:dyDescent="0.3">
      <c r="A266" s="2">
        <v>42003</v>
      </c>
      <c r="B266" s="1">
        <v>50007.41</v>
      </c>
      <c r="C266" s="8"/>
      <c r="D266" s="33">
        <f t="shared" si="14"/>
        <v>-1.1658239999445472E-2</v>
      </c>
      <c r="G266" s="4" t="str">
        <f t="shared" si="15"/>
        <v/>
      </c>
      <c r="H266" s="5" t="str">
        <f t="array" ref="H266">IF(OR(H265=$G$10,H265=""),"",MAX(IF($A$10:$A$3008&gt;H265,1,0)*IF($A$10:$A$3008&lt;G266,1,0)*$A$10:$A$3008))</f>
        <v/>
      </c>
      <c r="I266" s="7" t="str">
        <f t="shared" si="13"/>
        <v/>
      </c>
      <c r="J266" s="13" t="str">
        <f t="shared" si="16"/>
        <v/>
      </c>
    </row>
    <row r="267" spans="1:10" x14ac:dyDescent="0.3">
      <c r="A267" s="2">
        <v>42004</v>
      </c>
      <c r="B267" s="1">
        <v>50007.41</v>
      </c>
      <c r="C267" s="8"/>
      <c r="D267" s="33">
        <f t="shared" si="14"/>
        <v>0</v>
      </c>
      <c r="G267" s="4" t="str">
        <f t="shared" si="15"/>
        <v/>
      </c>
      <c r="H267" s="5" t="str">
        <f t="array" ref="H267">IF(OR(H266=$G$10,H266=""),"",MAX(IF($A$10:$A$3008&gt;H266,1,0)*IF($A$10:$A$3008&lt;G267,1,0)*$A$10:$A$3008))</f>
        <v/>
      </c>
      <c r="I267" s="7" t="str">
        <f t="shared" ref="I267:I330" si="17">IF(ISNUMBER(H267),VLOOKUP(H267,$A$10:$B$5121,2,FALSE),"")</f>
        <v/>
      </c>
      <c r="J267" s="13" t="str">
        <f t="shared" si="16"/>
        <v/>
      </c>
    </row>
    <row r="268" spans="1:10" x14ac:dyDescent="0.3">
      <c r="A268" s="2">
        <v>42005</v>
      </c>
      <c r="B268" s="1">
        <v>50007.41</v>
      </c>
      <c r="C268" s="8"/>
      <c r="D268" s="33">
        <f t="shared" ref="D268:D331" si="18">IF(ISNUMBER(B268),LN(B268/B267),"")</f>
        <v>0</v>
      </c>
      <c r="G268" s="4" t="str">
        <f t="shared" ref="G268:G331" si="19">IFERROR(DATE(YEAR(H267),MONTH(H267)+2,1),"")</f>
        <v/>
      </c>
      <c r="H268" s="5" t="str">
        <f t="array" ref="H268">IF(OR(H267=$G$10,H267=""),"",MAX(IF($A$10:$A$3008&gt;H267,1,0)*IF($A$10:$A$3008&lt;G268,1,0)*$A$10:$A$3008))</f>
        <v/>
      </c>
      <c r="I268" s="7" t="str">
        <f t="shared" si="17"/>
        <v/>
      </c>
      <c r="J268" s="13" t="str">
        <f t="shared" ref="J268:J331" si="20">IF(ISNUMBER(I268),(I268-I267)/I267,"")</f>
        <v/>
      </c>
    </row>
    <row r="269" spans="1:10" x14ac:dyDescent="0.3">
      <c r="A269" s="2">
        <v>42006</v>
      </c>
      <c r="B269" s="1">
        <v>48512.22</v>
      </c>
      <c r="C269" s="8"/>
      <c r="D269" s="33">
        <f t="shared" si="18"/>
        <v>-3.0355469477565254E-2</v>
      </c>
      <c r="G269" s="4" t="str">
        <f t="shared" si="19"/>
        <v/>
      </c>
      <c r="H269" s="5" t="str">
        <f t="array" ref="H269">IF(OR(H268=$G$10,H268=""),"",MAX(IF($A$10:$A$3008&gt;H268,1,0)*IF($A$10:$A$3008&lt;G269,1,0)*$A$10:$A$3008))</f>
        <v/>
      </c>
      <c r="I269" s="7" t="str">
        <f t="shared" si="17"/>
        <v/>
      </c>
      <c r="J269" s="13" t="str">
        <f t="shared" si="20"/>
        <v/>
      </c>
    </row>
    <row r="270" spans="1:10" x14ac:dyDescent="0.3">
      <c r="A270" s="2">
        <v>42009</v>
      </c>
      <c r="B270" s="1">
        <v>47516.82</v>
      </c>
      <c r="C270" s="8"/>
      <c r="D270" s="33">
        <f t="shared" si="18"/>
        <v>-2.0731971346764449E-2</v>
      </c>
      <c r="G270" s="4" t="str">
        <f t="shared" si="19"/>
        <v/>
      </c>
      <c r="H270" s="5" t="str">
        <f t="array" ref="H270">IF(OR(H269=$G$10,H269=""),"",MAX(IF($A$10:$A$3008&gt;H269,1,0)*IF($A$10:$A$3008&lt;G270,1,0)*$A$10:$A$3008))</f>
        <v/>
      </c>
      <c r="I270" s="7" t="str">
        <f t="shared" si="17"/>
        <v/>
      </c>
      <c r="J270" s="13" t="str">
        <f t="shared" si="20"/>
        <v/>
      </c>
    </row>
    <row r="271" spans="1:10" x14ac:dyDescent="0.3">
      <c r="A271" s="2">
        <v>42010</v>
      </c>
      <c r="B271" s="1">
        <v>48000.92</v>
      </c>
      <c r="C271" s="8"/>
      <c r="D271" s="33">
        <f t="shared" si="18"/>
        <v>1.0136423767597989E-2</v>
      </c>
      <c r="G271" s="4" t="str">
        <f t="shared" si="19"/>
        <v/>
      </c>
      <c r="H271" s="5" t="str">
        <f t="array" ref="H271">IF(OR(H270=$G$10,H270=""),"",MAX(IF($A$10:$A$3008&gt;H270,1,0)*IF($A$10:$A$3008&lt;G271,1,0)*$A$10:$A$3008))</f>
        <v/>
      </c>
      <c r="I271" s="7" t="str">
        <f t="shared" si="17"/>
        <v/>
      </c>
      <c r="J271" s="13" t="str">
        <f t="shared" si="20"/>
        <v/>
      </c>
    </row>
    <row r="272" spans="1:10" x14ac:dyDescent="0.3">
      <c r="A272" s="2">
        <v>42011</v>
      </c>
      <c r="B272" s="1">
        <v>49462.91</v>
      </c>
      <c r="C272" s="8"/>
      <c r="D272" s="33">
        <f t="shared" si="18"/>
        <v>3.0002918394219064E-2</v>
      </c>
      <c r="G272" s="4" t="str">
        <f t="shared" si="19"/>
        <v/>
      </c>
      <c r="H272" s="5" t="str">
        <f t="array" ref="H272">IF(OR(H271=$G$10,H271=""),"",MAX(IF($A$10:$A$3008&gt;H271,1,0)*IF($A$10:$A$3008&lt;G272,1,0)*$A$10:$A$3008))</f>
        <v/>
      </c>
      <c r="I272" s="7" t="str">
        <f t="shared" si="17"/>
        <v/>
      </c>
      <c r="J272" s="13" t="str">
        <f t="shared" si="20"/>
        <v/>
      </c>
    </row>
    <row r="273" spans="1:10" x14ac:dyDescent="0.3">
      <c r="A273" s="2">
        <v>42012</v>
      </c>
      <c r="B273" s="1">
        <v>49943.3</v>
      </c>
      <c r="C273" s="8"/>
      <c r="D273" s="33">
        <f t="shared" si="18"/>
        <v>9.6652661785425545E-3</v>
      </c>
      <c r="G273" s="4" t="str">
        <f t="shared" si="19"/>
        <v/>
      </c>
      <c r="H273" s="5" t="str">
        <f t="array" ref="H273">IF(OR(H272=$G$10,H272=""),"",MAX(IF($A$10:$A$3008&gt;H272,1,0)*IF($A$10:$A$3008&lt;G273,1,0)*$A$10:$A$3008))</f>
        <v/>
      </c>
      <c r="I273" s="7" t="str">
        <f t="shared" si="17"/>
        <v/>
      </c>
      <c r="J273" s="13" t="str">
        <f t="shared" si="20"/>
        <v/>
      </c>
    </row>
    <row r="274" spans="1:10" x14ac:dyDescent="0.3">
      <c r="A274" s="2">
        <v>42013</v>
      </c>
      <c r="B274" s="1">
        <v>48840.25</v>
      </c>
      <c r="C274" s="8"/>
      <c r="D274" s="33">
        <f t="shared" si="18"/>
        <v>-2.2333593979119E-2</v>
      </c>
      <c r="G274" s="4" t="str">
        <f t="shared" si="19"/>
        <v/>
      </c>
      <c r="H274" s="5" t="str">
        <f t="array" ref="H274">IF(OR(H273=$G$10,H273=""),"",MAX(IF($A$10:$A$3008&gt;H273,1,0)*IF($A$10:$A$3008&lt;G274,1,0)*$A$10:$A$3008))</f>
        <v/>
      </c>
      <c r="I274" s="7" t="str">
        <f t="shared" si="17"/>
        <v/>
      </c>
      <c r="J274" s="13" t="str">
        <f t="shared" si="20"/>
        <v/>
      </c>
    </row>
    <row r="275" spans="1:10" x14ac:dyDescent="0.3">
      <c r="A275" s="2">
        <v>42016</v>
      </c>
      <c r="B275" s="1">
        <v>48139.74</v>
      </c>
      <c r="C275" s="8"/>
      <c r="D275" s="33">
        <f t="shared" si="18"/>
        <v>-1.4446736558181919E-2</v>
      </c>
      <c r="G275" s="4" t="str">
        <f t="shared" si="19"/>
        <v/>
      </c>
      <c r="H275" s="5" t="str">
        <f t="array" ref="H275">IF(OR(H274=$G$10,H274=""),"",MAX(IF($A$10:$A$3008&gt;H274,1,0)*IF($A$10:$A$3008&lt;G275,1,0)*$A$10:$A$3008))</f>
        <v/>
      </c>
      <c r="I275" s="7" t="str">
        <f t="shared" si="17"/>
        <v/>
      </c>
      <c r="J275" s="13" t="str">
        <f t="shared" si="20"/>
        <v/>
      </c>
    </row>
    <row r="276" spans="1:10" x14ac:dyDescent="0.3">
      <c r="A276" s="2">
        <v>42017</v>
      </c>
      <c r="B276" s="1">
        <v>48041.67</v>
      </c>
      <c r="C276" s="8"/>
      <c r="D276" s="33">
        <f t="shared" si="18"/>
        <v>-2.0392721210140291E-3</v>
      </c>
      <c r="G276" s="4" t="str">
        <f t="shared" si="19"/>
        <v/>
      </c>
      <c r="H276" s="5" t="str">
        <f t="array" ref="H276">IF(OR(H275=$G$10,H275=""),"",MAX(IF($A$10:$A$3008&gt;H275,1,0)*IF($A$10:$A$3008&lt;G276,1,0)*$A$10:$A$3008))</f>
        <v/>
      </c>
      <c r="I276" s="7" t="str">
        <f t="shared" si="17"/>
        <v/>
      </c>
      <c r="J276" s="13" t="str">
        <f t="shared" si="20"/>
        <v/>
      </c>
    </row>
    <row r="277" spans="1:10" x14ac:dyDescent="0.3">
      <c r="A277" s="2">
        <v>42018</v>
      </c>
      <c r="B277" s="1">
        <v>47645.87</v>
      </c>
      <c r="C277" s="8"/>
      <c r="D277" s="33">
        <f t="shared" si="18"/>
        <v>-8.2728066236133994E-3</v>
      </c>
      <c r="G277" s="4" t="str">
        <f t="shared" si="19"/>
        <v/>
      </c>
      <c r="H277" s="5" t="str">
        <f t="array" ref="H277">IF(OR(H276=$G$10,H276=""),"",MAX(IF($A$10:$A$3008&gt;H276,1,0)*IF($A$10:$A$3008&lt;G277,1,0)*$A$10:$A$3008))</f>
        <v/>
      </c>
      <c r="I277" s="7" t="str">
        <f t="shared" si="17"/>
        <v/>
      </c>
      <c r="J277" s="13" t="str">
        <f t="shared" si="20"/>
        <v/>
      </c>
    </row>
    <row r="278" spans="1:10" x14ac:dyDescent="0.3">
      <c r="A278" s="2">
        <v>42019</v>
      </c>
      <c r="B278" s="1">
        <v>48026.31</v>
      </c>
      <c r="C278" s="8"/>
      <c r="D278" s="33">
        <f t="shared" si="18"/>
        <v>7.953033060540975E-3</v>
      </c>
      <c r="G278" s="4" t="str">
        <f t="shared" si="19"/>
        <v/>
      </c>
      <c r="H278" s="5" t="str">
        <f t="array" ref="H278">IF(OR(H277=$G$10,H277=""),"",MAX(IF($A$10:$A$3008&gt;H277,1,0)*IF($A$10:$A$3008&lt;G278,1,0)*$A$10:$A$3008))</f>
        <v/>
      </c>
      <c r="I278" s="7" t="str">
        <f t="shared" si="17"/>
        <v/>
      </c>
      <c r="J278" s="13" t="str">
        <f t="shared" si="20"/>
        <v/>
      </c>
    </row>
    <row r="279" spans="1:10" x14ac:dyDescent="0.3">
      <c r="A279" s="2">
        <v>42020</v>
      </c>
      <c r="B279" s="1">
        <v>49016.52</v>
      </c>
      <c r="C279" s="8"/>
      <c r="D279" s="33">
        <f t="shared" si="18"/>
        <v>2.0408398405633237E-2</v>
      </c>
      <c r="G279" s="4" t="str">
        <f t="shared" si="19"/>
        <v/>
      </c>
      <c r="H279" s="5" t="str">
        <f t="array" ref="H279">IF(OR(H278=$G$10,H278=""),"",MAX(IF($A$10:$A$3008&gt;H278,1,0)*IF($A$10:$A$3008&lt;G279,1,0)*$A$10:$A$3008))</f>
        <v/>
      </c>
      <c r="I279" s="7" t="str">
        <f t="shared" si="17"/>
        <v/>
      </c>
      <c r="J279" s="13" t="str">
        <f t="shared" si="20"/>
        <v/>
      </c>
    </row>
    <row r="280" spans="1:10" x14ac:dyDescent="0.3">
      <c r="A280" s="2">
        <v>42023</v>
      </c>
      <c r="B280" s="1">
        <v>47758.01</v>
      </c>
      <c r="C280" s="8"/>
      <c r="D280" s="33">
        <f t="shared" si="18"/>
        <v>-2.6010582598286602E-2</v>
      </c>
      <c r="G280" s="4" t="str">
        <f t="shared" si="19"/>
        <v/>
      </c>
      <c r="H280" s="5" t="str">
        <f t="array" ref="H280">IF(OR(H279=$G$10,H279=""),"",MAX(IF($A$10:$A$3008&gt;H279,1,0)*IF($A$10:$A$3008&lt;G280,1,0)*$A$10:$A$3008))</f>
        <v/>
      </c>
      <c r="I280" s="7" t="str">
        <f t="shared" si="17"/>
        <v/>
      </c>
      <c r="J280" s="13" t="str">
        <f t="shared" si="20"/>
        <v/>
      </c>
    </row>
    <row r="281" spans="1:10" x14ac:dyDescent="0.3">
      <c r="A281" s="2">
        <v>42024</v>
      </c>
      <c r="B281" s="1">
        <v>47876.66</v>
      </c>
      <c r="C281" s="8"/>
      <c r="D281" s="33">
        <f t="shared" si="18"/>
        <v>2.4813189793361735E-3</v>
      </c>
      <c r="G281" s="4" t="str">
        <f t="shared" si="19"/>
        <v/>
      </c>
      <c r="H281" s="5" t="str">
        <f t="array" ref="H281">IF(OR(H280=$G$10,H280=""),"",MAX(IF($A$10:$A$3008&gt;H280,1,0)*IF($A$10:$A$3008&lt;G281,1,0)*$A$10:$A$3008))</f>
        <v/>
      </c>
      <c r="I281" s="7" t="str">
        <f t="shared" si="17"/>
        <v/>
      </c>
      <c r="J281" s="13" t="str">
        <f t="shared" si="20"/>
        <v/>
      </c>
    </row>
    <row r="282" spans="1:10" x14ac:dyDescent="0.3">
      <c r="A282" s="2">
        <v>42025</v>
      </c>
      <c r="B282" s="1">
        <v>49224.08</v>
      </c>
      <c r="C282" s="8"/>
      <c r="D282" s="33">
        <f t="shared" si="18"/>
        <v>2.7754814131400109E-2</v>
      </c>
      <c r="G282" s="4" t="str">
        <f t="shared" si="19"/>
        <v/>
      </c>
      <c r="H282" s="5" t="str">
        <f t="array" ref="H282">IF(OR(H281=$G$10,H281=""),"",MAX(IF($A$10:$A$3008&gt;H281,1,0)*IF($A$10:$A$3008&lt;G282,1,0)*$A$10:$A$3008))</f>
        <v/>
      </c>
      <c r="I282" s="7" t="str">
        <f t="shared" si="17"/>
        <v/>
      </c>
      <c r="J282" s="13" t="str">
        <f t="shared" si="20"/>
        <v/>
      </c>
    </row>
    <row r="283" spans="1:10" x14ac:dyDescent="0.3">
      <c r="A283" s="2">
        <v>42026</v>
      </c>
      <c r="B283" s="1">
        <v>49442.62</v>
      </c>
      <c r="C283" s="8"/>
      <c r="D283" s="33">
        <f t="shared" si="18"/>
        <v>4.4298706124992378E-3</v>
      </c>
      <c r="G283" s="4" t="str">
        <f t="shared" si="19"/>
        <v/>
      </c>
      <c r="H283" s="5" t="str">
        <f t="array" ref="H283">IF(OR(H282=$G$10,H282=""),"",MAX(IF($A$10:$A$3008&gt;H282,1,0)*IF($A$10:$A$3008&lt;G283,1,0)*$A$10:$A$3008))</f>
        <v/>
      </c>
      <c r="I283" s="7" t="str">
        <f t="shared" si="17"/>
        <v/>
      </c>
      <c r="J283" s="13" t="str">
        <f t="shared" si="20"/>
        <v/>
      </c>
    </row>
    <row r="284" spans="1:10" x14ac:dyDescent="0.3">
      <c r="A284" s="2">
        <v>42027</v>
      </c>
      <c r="B284" s="1">
        <v>48775.3</v>
      </c>
      <c r="C284" s="8"/>
      <c r="D284" s="33">
        <f t="shared" si="18"/>
        <v>-1.3588768090623701E-2</v>
      </c>
      <c r="G284" s="4" t="str">
        <f t="shared" si="19"/>
        <v/>
      </c>
      <c r="H284" s="5" t="str">
        <f t="array" ref="H284">IF(OR(H283=$G$10,H283=""),"",MAX(IF($A$10:$A$3008&gt;H283,1,0)*IF($A$10:$A$3008&lt;G284,1,0)*$A$10:$A$3008))</f>
        <v/>
      </c>
      <c r="I284" s="7" t="str">
        <f t="shared" si="17"/>
        <v/>
      </c>
      <c r="J284" s="13" t="str">
        <f t="shared" si="20"/>
        <v/>
      </c>
    </row>
    <row r="285" spans="1:10" x14ac:dyDescent="0.3">
      <c r="A285" s="2">
        <v>42030</v>
      </c>
      <c r="B285" s="1">
        <v>48576.55</v>
      </c>
      <c r="C285" s="8"/>
      <c r="D285" s="33">
        <f t="shared" si="18"/>
        <v>-4.0831330093780384E-3</v>
      </c>
      <c r="G285" s="4" t="str">
        <f t="shared" si="19"/>
        <v/>
      </c>
      <c r="H285" s="5" t="str">
        <f t="array" ref="H285">IF(OR(H284=$G$10,H284=""),"",MAX(IF($A$10:$A$3008&gt;H284,1,0)*IF($A$10:$A$3008&lt;G285,1,0)*$A$10:$A$3008))</f>
        <v/>
      </c>
      <c r="I285" s="7" t="str">
        <f t="shared" si="17"/>
        <v/>
      </c>
      <c r="J285" s="13" t="str">
        <f t="shared" si="20"/>
        <v/>
      </c>
    </row>
    <row r="286" spans="1:10" x14ac:dyDescent="0.3">
      <c r="A286" s="2">
        <v>42031</v>
      </c>
      <c r="B286" s="1">
        <v>48591.23</v>
      </c>
      <c r="C286" s="8"/>
      <c r="D286" s="33">
        <f t="shared" si="18"/>
        <v>3.0215777517373868E-4</v>
      </c>
      <c r="G286" s="4" t="str">
        <f t="shared" si="19"/>
        <v/>
      </c>
      <c r="H286" s="5" t="str">
        <f t="array" ref="H286">IF(OR(H285=$G$10,H285=""),"",MAX(IF($A$10:$A$3008&gt;H285,1,0)*IF($A$10:$A$3008&lt;G286,1,0)*$A$10:$A$3008))</f>
        <v/>
      </c>
      <c r="I286" s="7" t="str">
        <f t="shared" si="17"/>
        <v/>
      </c>
      <c r="J286" s="13" t="str">
        <f t="shared" si="20"/>
        <v/>
      </c>
    </row>
    <row r="287" spans="1:10" x14ac:dyDescent="0.3">
      <c r="A287" s="2">
        <v>42032</v>
      </c>
      <c r="B287" s="1">
        <v>47694.54</v>
      </c>
      <c r="C287" s="8"/>
      <c r="D287" s="33">
        <f t="shared" si="18"/>
        <v>-1.8626136014182473E-2</v>
      </c>
      <c r="G287" s="4" t="str">
        <f t="shared" si="19"/>
        <v/>
      </c>
      <c r="H287" s="5" t="str">
        <f t="array" ref="H287">IF(OR(H286=$G$10,H286=""),"",MAX(IF($A$10:$A$3008&gt;H286,1,0)*IF($A$10:$A$3008&lt;G287,1,0)*$A$10:$A$3008))</f>
        <v/>
      </c>
      <c r="I287" s="7" t="str">
        <f t="shared" si="17"/>
        <v/>
      </c>
      <c r="J287" s="13" t="str">
        <f t="shared" si="20"/>
        <v/>
      </c>
    </row>
    <row r="288" spans="1:10" x14ac:dyDescent="0.3">
      <c r="A288" s="2">
        <v>42033</v>
      </c>
      <c r="B288" s="1">
        <v>47762.239999999998</v>
      </c>
      <c r="C288" s="8"/>
      <c r="D288" s="33">
        <f t="shared" si="18"/>
        <v>1.4184432232246089E-3</v>
      </c>
      <c r="G288" s="4" t="str">
        <f t="shared" si="19"/>
        <v/>
      </c>
      <c r="H288" s="5" t="str">
        <f t="array" ref="H288">IF(OR(H287=$G$10,H287=""),"",MAX(IF($A$10:$A$3008&gt;H287,1,0)*IF($A$10:$A$3008&lt;G288,1,0)*$A$10:$A$3008))</f>
        <v/>
      </c>
      <c r="I288" s="7" t="str">
        <f t="shared" si="17"/>
        <v/>
      </c>
      <c r="J288" s="13" t="str">
        <f t="shared" si="20"/>
        <v/>
      </c>
    </row>
    <row r="289" spans="1:10" x14ac:dyDescent="0.3">
      <c r="A289" s="2">
        <v>42034</v>
      </c>
      <c r="B289" s="1">
        <v>46907.68</v>
      </c>
      <c r="C289" s="8"/>
      <c r="D289" s="33">
        <f t="shared" si="18"/>
        <v>-1.8053954445575612E-2</v>
      </c>
      <c r="G289" s="4" t="str">
        <f t="shared" si="19"/>
        <v/>
      </c>
      <c r="H289" s="5" t="str">
        <f t="array" ref="H289">IF(OR(H288=$G$10,H288=""),"",MAX(IF($A$10:$A$3008&gt;H288,1,0)*IF($A$10:$A$3008&lt;G289,1,0)*$A$10:$A$3008))</f>
        <v/>
      </c>
      <c r="I289" s="7" t="str">
        <f t="shared" si="17"/>
        <v/>
      </c>
      <c r="J289" s="13" t="str">
        <f t="shared" si="20"/>
        <v/>
      </c>
    </row>
    <row r="290" spans="1:10" x14ac:dyDescent="0.3">
      <c r="A290" s="2">
        <v>42037</v>
      </c>
      <c r="B290" s="1">
        <v>47650.73</v>
      </c>
      <c r="C290" s="8"/>
      <c r="D290" s="33">
        <f t="shared" si="18"/>
        <v>1.5716535313358534E-2</v>
      </c>
      <c r="G290" s="4" t="str">
        <f t="shared" si="19"/>
        <v/>
      </c>
      <c r="H290" s="5" t="str">
        <f t="array" ref="H290">IF(OR(H289=$G$10,H289=""),"",MAX(IF($A$10:$A$3008&gt;H289,1,0)*IF($A$10:$A$3008&lt;G290,1,0)*$A$10:$A$3008))</f>
        <v/>
      </c>
      <c r="I290" s="7" t="str">
        <f t="shared" si="17"/>
        <v/>
      </c>
      <c r="J290" s="13" t="str">
        <f t="shared" si="20"/>
        <v/>
      </c>
    </row>
    <row r="291" spans="1:10" x14ac:dyDescent="0.3">
      <c r="A291" s="2">
        <v>42038</v>
      </c>
      <c r="B291" s="1">
        <v>48963.66</v>
      </c>
      <c r="C291" s="8"/>
      <c r="D291" s="33">
        <f t="shared" si="18"/>
        <v>2.7180440287189776E-2</v>
      </c>
      <c r="G291" s="4" t="str">
        <f t="shared" si="19"/>
        <v/>
      </c>
      <c r="H291" s="5" t="str">
        <f t="array" ref="H291">IF(OR(H290=$G$10,H290=""),"",MAX(IF($A$10:$A$3008&gt;H290,1,0)*IF($A$10:$A$3008&lt;G291,1,0)*$A$10:$A$3008))</f>
        <v/>
      </c>
      <c r="I291" s="7" t="str">
        <f t="shared" si="17"/>
        <v/>
      </c>
      <c r="J291" s="13" t="str">
        <f t="shared" si="20"/>
        <v/>
      </c>
    </row>
    <row r="292" spans="1:10" x14ac:dyDescent="0.3">
      <c r="A292" s="2">
        <v>42039</v>
      </c>
      <c r="B292" s="1">
        <v>49301.05</v>
      </c>
      <c r="C292" s="8"/>
      <c r="D292" s="33">
        <f t="shared" si="18"/>
        <v>6.8669886842607905E-3</v>
      </c>
      <c r="G292" s="4" t="str">
        <f t="shared" si="19"/>
        <v/>
      </c>
      <c r="H292" s="5" t="str">
        <f t="array" ref="H292">IF(OR(H291=$G$10,H291=""),"",MAX(IF($A$10:$A$3008&gt;H291,1,0)*IF($A$10:$A$3008&lt;G292,1,0)*$A$10:$A$3008))</f>
        <v/>
      </c>
      <c r="I292" s="7" t="str">
        <f t="shared" si="17"/>
        <v/>
      </c>
      <c r="J292" s="13" t="str">
        <f t="shared" si="20"/>
        <v/>
      </c>
    </row>
    <row r="293" spans="1:10" x14ac:dyDescent="0.3">
      <c r="A293" s="2">
        <v>42040</v>
      </c>
      <c r="B293" s="1">
        <v>49233.85</v>
      </c>
      <c r="C293" s="8"/>
      <c r="D293" s="33">
        <f t="shared" si="18"/>
        <v>-1.3639839370322151E-3</v>
      </c>
      <c r="G293" s="4" t="str">
        <f t="shared" si="19"/>
        <v/>
      </c>
      <c r="H293" s="5" t="str">
        <f t="array" ref="H293">IF(OR(H292=$G$10,H292=""),"",MAX(IF($A$10:$A$3008&gt;H292,1,0)*IF($A$10:$A$3008&lt;G293,1,0)*$A$10:$A$3008))</f>
        <v/>
      </c>
      <c r="I293" s="7" t="str">
        <f t="shared" si="17"/>
        <v/>
      </c>
      <c r="J293" s="13" t="str">
        <f t="shared" si="20"/>
        <v/>
      </c>
    </row>
    <row r="294" spans="1:10" x14ac:dyDescent="0.3">
      <c r="A294" s="2">
        <v>42041</v>
      </c>
      <c r="B294" s="1">
        <v>48792.27</v>
      </c>
      <c r="C294" s="8"/>
      <c r="D294" s="33">
        <f t="shared" si="18"/>
        <v>-9.0094963863591119E-3</v>
      </c>
      <c r="G294" s="4" t="str">
        <f t="shared" si="19"/>
        <v/>
      </c>
      <c r="H294" s="5" t="str">
        <f t="array" ref="H294">IF(OR(H293=$G$10,H293=""),"",MAX(IF($A$10:$A$3008&gt;H293,1,0)*IF($A$10:$A$3008&lt;G294,1,0)*$A$10:$A$3008))</f>
        <v/>
      </c>
      <c r="I294" s="7" t="str">
        <f t="shared" si="17"/>
        <v/>
      </c>
      <c r="J294" s="13" t="str">
        <f t="shared" si="20"/>
        <v/>
      </c>
    </row>
    <row r="295" spans="1:10" x14ac:dyDescent="0.3">
      <c r="A295" s="2">
        <v>42044</v>
      </c>
      <c r="B295" s="1">
        <v>49382.58</v>
      </c>
      <c r="C295" s="8"/>
      <c r="D295" s="33">
        <f t="shared" si="18"/>
        <v>1.2025831752901514E-2</v>
      </c>
      <c r="G295" s="4" t="str">
        <f t="shared" si="19"/>
        <v/>
      </c>
      <c r="H295" s="5" t="str">
        <f t="array" ref="H295">IF(OR(H294=$G$10,H294=""),"",MAX(IF($A$10:$A$3008&gt;H294,1,0)*IF($A$10:$A$3008&lt;G295,1,0)*$A$10:$A$3008))</f>
        <v/>
      </c>
      <c r="I295" s="7" t="str">
        <f t="shared" si="17"/>
        <v/>
      </c>
      <c r="J295" s="13" t="str">
        <f t="shared" si="20"/>
        <v/>
      </c>
    </row>
    <row r="296" spans="1:10" x14ac:dyDescent="0.3">
      <c r="A296" s="2">
        <v>42045</v>
      </c>
      <c r="B296" s="1">
        <v>48510.28</v>
      </c>
      <c r="C296" s="8"/>
      <c r="D296" s="33">
        <f t="shared" si="18"/>
        <v>-1.7821996179554725E-2</v>
      </c>
      <c r="G296" s="4" t="str">
        <f t="shared" si="19"/>
        <v/>
      </c>
      <c r="H296" s="5" t="str">
        <f t="array" ref="H296">IF(OR(H295=$G$10,H295=""),"",MAX(IF($A$10:$A$3008&gt;H295,1,0)*IF($A$10:$A$3008&lt;G296,1,0)*$A$10:$A$3008))</f>
        <v/>
      </c>
      <c r="I296" s="7" t="str">
        <f t="shared" si="17"/>
        <v/>
      </c>
      <c r="J296" s="13" t="str">
        <f t="shared" si="20"/>
        <v/>
      </c>
    </row>
    <row r="297" spans="1:10" x14ac:dyDescent="0.3">
      <c r="A297" s="2">
        <v>42046</v>
      </c>
      <c r="B297" s="1">
        <v>48239.67</v>
      </c>
      <c r="C297" s="8"/>
      <c r="D297" s="33">
        <f t="shared" si="18"/>
        <v>-5.5940226467274413E-3</v>
      </c>
      <c r="G297" s="4" t="str">
        <f t="shared" si="19"/>
        <v/>
      </c>
      <c r="H297" s="5" t="str">
        <f t="array" ref="H297">IF(OR(H296=$G$10,H296=""),"",MAX(IF($A$10:$A$3008&gt;H296,1,0)*IF($A$10:$A$3008&lt;G297,1,0)*$A$10:$A$3008))</f>
        <v/>
      </c>
      <c r="I297" s="7" t="str">
        <f t="shared" si="17"/>
        <v/>
      </c>
      <c r="J297" s="13" t="str">
        <f t="shared" si="20"/>
        <v/>
      </c>
    </row>
    <row r="298" spans="1:10" x14ac:dyDescent="0.3">
      <c r="A298" s="2">
        <v>42047</v>
      </c>
      <c r="B298" s="1">
        <v>49532.72</v>
      </c>
      <c r="C298" s="8"/>
      <c r="D298" s="33">
        <f t="shared" si="18"/>
        <v>2.6451749705191138E-2</v>
      </c>
      <c r="G298" s="4" t="str">
        <f t="shared" si="19"/>
        <v/>
      </c>
      <c r="H298" s="5" t="str">
        <f t="array" ref="H298">IF(OR(H297=$G$10,H297=""),"",MAX(IF($A$10:$A$3008&gt;H297,1,0)*IF($A$10:$A$3008&lt;G298,1,0)*$A$10:$A$3008))</f>
        <v/>
      </c>
      <c r="I298" s="7" t="str">
        <f t="shared" si="17"/>
        <v/>
      </c>
      <c r="J298" s="13" t="str">
        <f t="shared" si="20"/>
        <v/>
      </c>
    </row>
    <row r="299" spans="1:10" x14ac:dyDescent="0.3">
      <c r="A299" s="2">
        <v>42048</v>
      </c>
      <c r="B299" s="1">
        <v>50635.92</v>
      </c>
      <c r="C299" s="8"/>
      <c r="D299" s="33">
        <f t="shared" si="18"/>
        <v>2.2027744565004975E-2</v>
      </c>
      <c r="G299" s="4" t="str">
        <f t="shared" si="19"/>
        <v/>
      </c>
      <c r="H299" s="5" t="str">
        <f t="array" ref="H299">IF(OR(H298=$G$10,H298=""),"",MAX(IF($A$10:$A$3008&gt;H298,1,0)*IF($A$10:$A$3008&lt;G299,1,0)*$A$10:$A$3008))</f>
        <v/>
      </c>
      <c r="I299" s="7" t="str">
        <f t="shared" si="17"/>
        <v/>
      </c>
      <c r="J299" s="13" t="str">
        <f t="shared" si="20"/>
        <v/>
      </c>
    </row>
    <row r="300" spans="1:10" x14ac:dyDescent="0.3">
      <c r="A300" s="2">
        <v>42051</v>
      </c>
      <c r="B300" s="1">
        <v>50635.92</v>
      </c>
      <c r="C300" s="8"/>
      <c r="D300" s="33">
        <f t="shared" si="18"/>
        <v>0</v>
      </c>
      <c r="G300" s="4" t="str">
        <f t="shared" si="19"/>
        <v/>
      </c>
      <c r="H300" s="5" t="str">
        <f t="array" ref="H300">IF(OR(H299=$G$10,H299=""),"",MAX(IF($A$10:$A$3008&gt;H299,1,0)*IF($A$10:$A$3008&lt;G300,1,0)*$A$10:$A$3008))</f>
        <v/>
      </c>
      <c r="I300" s="7" t="str">
        <f t="shared" si="17"/>
        <v/>
      </c>
      <c r="J300" s="13" t="str">
        <f t="shared" si="20"/>
        <v/>
      </c>
    </row>
    <row r="301" spans="1:10" x14ac:dyDescent="0.3">
      <c r="A301" s="2">
        <v>42052</v>
      </c>
      <c r="B301" s="1">
        <v>50635.92</v>
      </c>
      <c r="C301" s="8"/>
      <c r="D301" s="33">
        <f t="shared" si="18"/>
        <v>0</v>
      </c>
      <c r="G301" s="4" t="str">
        <f t="shared" si="19"/>
        <v/>
      </c>
      <c r="H301" s="5" t="str">
        <f t="array" ref="H301">IF(OR(H300=$G$10,H300=""),"",MAX(IF($A$10:$A$3008&gt;H300,1,0)*IF($A$10:$A$3008&lt;G301,1,0)*$A$10:$A$3008))</f>
        <v/>
      </c>
      <c r="I301" s="7" t="str">
        <f t="shared" si="17"/>
        <v/>
      </c>
      <c r="J301" s="13" t="str">
        <f t="shared" si="20"/>
        <v/>
      </c>
    </row>
    <row r="302" spans="1:10" x14ac:dyDescent="0.3">
      <c r="A302" s="2">
        <v>42053</v>
      </c>
      <c r="B302" s="1">
        <v>51280.36</v>
      </c>
      <c r="C302" s="8"/>
      <c r="D302" s="33">
        <f t="shared" si="18"/>
        <v>1.2646626998875971E-2</v>
      </c>
      <c r="G302" s="4" t="str">
        <f t="shared" si="19"/>
        <v/>
      </c>
      <c r="H302" s="5" t="str">
        <f t="array" ref="H302">IF(OR(H301=$G$10,H301=""),"",MAX(IF($A$10:$A$3008&gt;H301,1,0)*IF($A$10:$A$3008&lt;G302,1,0)*$A$10:$A$3008))</f>
        <v/>
      </c>
      <c r="I302" s="7" t="str">
        <f t="shared" si="17"/>
        <v/>
      </c>
      <c r="J302" s="13" t="str">
        <f t="shared" si="20"/>
        <v/>
      </c>
    </row>
    <row r="303" spans="1:10" x14ac:dyDescent="0.3">
      <c r="A303" s="2">
        <v>42054</v>
      </c>
      <c r="B303" s="1">
        <v>51294.03</v>
      </c>
      <c r="C303" s="8"/>
      <c r="D303" s="33">
        <f t="shared" si="18"/>
        <v>2.6653826712360202E-4</v>
      </c>
      <c r="G303" s="4" t="str">
        <f t="shared" si="19"/>
        <v/>
      </c>
      <c r="H303" s="5" t="str">
        <f t="array" ref="H303">IF(OR(H302=$G$10,H302=""),"",MAX(IF($A$10:$A$3008&gt;H302,1,0)*IF($A$10:$A$3008&lt;G303,1,0)*$A$10:$A$3008))</f>
        <v/>
      </c>
      <c r="I303" s="7" t="str">
        <f t="shared" si="17"/>
        <v/>
      </c>
      <c r="J303" s="13" t="str">
        <f t="shared" si="20"/>
        <v/>
      </c>
    </row>
    <row r="304" spans="1:10" x14ac:dyDescent="0.3">
      <c r="A304" s="2">
        <v>42055</v>
      </c>
      <c r="B304" s="1">
        <v>51237.7</v>
      </c>
      <c r="C304" s="8"/>
      <c r="D304" s="33">
        <f t="shared" si="18"/>
        <v>-1.0987819217986956E-3</v>
      </c>
      <c r="G304" s="4" t="str">
        <f t="shared" si="19"/>
        <v/>
      </c>
      <c r="H304" s="5" t="str">
        <f t="array" ref="H304">IF(OR(H303=$G$10,H303=""),"",MAX(IF($A$10:$A$3008&gt;H303,1,0)*IF($A$10:$A$3008&lt;G304,1,0)*$A$10:$A$3008))</f>
        <v/>
      </c>
      <c r="I304" s="7" t="str">
        <f t="shared" si="17"/>
        <v/>
      </c>
      <c r="J304" s="13" t="str">
        <f t="shared" si="20"/>
        <v/>
      </c>
    </row>
    <row r="305" spans="1:10" x14ac:dyDescent="0.3">
      <c r="A305" s="2">
        <v>42058</v>
      </c>
      <c r="B305" s="1">
        <v>51280.639999999999</v>
      </c>
      <c r="C305" s="8"/>
      <c r="D305" s="33">
        <f t="shared" si="18"/>
        <v>8.3770381984510389E-4</v>
      </c>
      <c r="G305" s="4" t="str">
        <f t="shared" si="19"/>
        <v/>
      </c>
      <c r="H305" s="5" t="str">
        <f t="array" ref="H305">IF(OR(H304=$G$10,H304=""),"",MAX(IF($A$10:$A$3008&gt;H304,1,0)*IF($A$10:$A$3008&lt;G305,1,0)*$A$10:$A$3008))</f>
        <v/>
      </c>
      <c r="I305" s="7" t="str">
        <f t="shared" si="17"/>
        <v/>
      </c>
      <c r="J305" s="13" t="str">
        <f t="shared" si="20"/>
        <v/>
      </c>
    </row>
    <row r="306" spans="1:10" x14ac:dyDescent="0.3">
      <c r="A306" s="2">
        <v>42059</v>
      </c>
      <c r="B306" s="1">
        <v>51874.17</v>
      </c>
      <c r="C306" s="8"/>
      <c r="D306" s="33">
        <f t="shared" si="18"/>
        <v>1.1507685389107118E-2</v>
      </c>
      <c r="G306" s="4" t="str">
        <f t="shared" si="19"/>
        <v/>
      </c>
      <c r="H306" s="5" t="str">
        <f t="array" ref="H306">IF(OR(H305=$G$10,H305=""),"",MAX(IF($A$10:$A$3008&gt;H305,1,0)*IF($A$10:$A$3008&lt;G306,1,0)*$A$10:$A$3008))</f>
        <v/>
      </c>
      <c r="I306" s="7" t="str">
        <f t="shared" si="17"/>
        <v/>
      </c>
      <c r="J306" s="13" t="str">
        <f t="shared" si="20"/>
        <v/>
      </c>
    </row>
    <row r="307" spans="1:10" x14ac:dyDescent="0.3">
      <c r="A307" s="2">
        <v>42060</v>
      </c>
      <c r="B307" s="1">
        <v>51811.02</v>
      </c>
      <c r="C307" s="8"/>
      <c r="D307" s="33">
        <f t="shared" si="18"/>
        <v>-1.2181104709064535E-3</v>
      </c>
      <c r="G307" s="4" t="str">
        <f t="shared" si="19"/>
        <v/>
      </c>
      <c r="H307" s="5" t="str">
        <f t="array" ref="H307">IF(OR(H306=$G$10,H306=""),"",MAX(IF($A$10:$A$3008&gt;H306,1,0)*IF($A$10:$A$3008&lt;G307,1,0)*$A$10:$A$3008))</f>
        <v/>
      </c>
      <c r="I307" s="7" t="str">
        <f t="shared" si="17"/>
        <v/>
      </c>
      <c r="J307" s="13" t="str">
        <f t="shared" si="20"/>
        <v/>
      </c>
    </row>
    <row r="308" spans="1:10" x14ac:dyDescent="0.3">
      <c r="A308" s="2">
        <v>42061</v>
      </c>
      <c r="B308" s="1">
        <v>51760.54</v>
      </c>
      <c r="C308" s="8"/>
      <c r="D308" s="33">
        <f t="shared" si="18"/>
        <v>-9.7478504711513985E-4</v>
      </c>
      <c r="G308" s="4" t="str">
        <f t="shared" si="19"/>
        <v/>
      </c>
      <c r="H308" s="5" t="str">
        <f t="array" ref="H308">IF(OR(H307=$G$10,H307=""),"",MAX(IF($A$10:$A$3008&gt;H307,1,0)*IF($A$10:$A$3008&lt;G308,1,0)*$A$10:$A$3008))</f>
        <v/>
      </c>
      <c r="I308" s="7" t="str">
        <f t="shared" si="17"/>
        <v/>
      </c>
      <c r="J308" s="13" t="str">
        <f t="shared" si="20"/>
        <v/>
      </c>
    </row>
    <row r="309" spans="1:10" x14ac:dyDescent="0.3">
      <c r="A309" s="2">
        <v>42062</v>
      </c>
      <c r="B309" s="1">
        <v>51583.09</v>
      </c>
      <c r="C309" s="8"/>
      <c r="D309" s="33">
        <f t="shared" si="18"/>
        <v>-3.4341773053151443E-3</v>
      </c>
      <c r="G309" s="4" t="str">
        <f t="shared" si="19"/>
        <v/>
      </c>
      <c r="H309" s="5" t="str">
        <f t="array" ref="H309">IF(OR(H308=$G$10,H308=""),"",MAX(IF($A$10:$A$3008&gt;H308,1,0)*IF($A$10:$A$3008&lt;G309,1,0)*$A$10:$A$3008))</f>
        <v/>
      </c>
      <c r="I309" s="7" t="str">
        <f t="shared" si="17"/>
        <v/>
      </c>
      <c r="J309" s="13" t="str">
        <f t="shared" si="20"/>
        <v/>
      </c>
    </row>
    <row r="310" spans="1:10" x14ac:dyDescent="0.3">
      <c r="A310" s="2">
        <v>42065</v>
      </c>
      <c r="B310" s="1">
        <v>51020.81</v>
      </c>
      <c r="C310" s="8"/>
      <c r="D310" s="33">
        <f t="shared" si="18"/>
        <v>-1.0960316884874272E-2</v>
      </c>
      <c r="G310" s="4" t="str">
        <f t="shared" si="19"/>
        <v/>
      </c>
      <c r="H310" s="5" t="str">
        <f t="array" ref="H310">IF(OR(H309=$G$10,H309=""),"",MAX(IF($A$10:$A$3008&gt;H309,1,0)*IF($A$10:$A$3008&lt;G310,1,0)*$A$10:$A$3008))</f>
        <v/>
      </c>
      <c r="I310" s="7" t="str">
        <f t="shared" si="17"/>
        <v/>
      </c>
      <c r="J310" s="13" t="str">
        <f t="shared" si="20"/>
        <v/>
      </c>
    </row>
    <row r="311" spans="1:10" x14ac:dyDescent="0.3">
      <c r="A311" s="2">
        <v>42066</v>
      </c>
      <c r="B311" s="1">
        <v>51304.1</v>
      </c>
      <c r="C311" s="8"/>
      <c r="D311" s="33">
        <f t="shared" si="18"/>
        <v>5.5370822957691952E-3</v>
      </c>
      <c r="G311" s="4" t="str">
        <f t="shared" si="19"/>
        <v/>
      </c>
      <c r="H311" s="5" t="str">
        <f t="array" ref="H311">IF(OR(H310=$G$10,H310=""),"",MAX(IF($A$10:$A$3008&gt;H310,1,0)*IF($A$10:$A$3008&lt;G311,1,0)*$A$10:$A$3008))</f>
        <v/>
      </c>
      <c r="I311" s="7" t="str">
        <f t="shared" si="17"/>
        <v/>
      </c>
      <c r="J311" s="13" t="str">
        <f t="shared" si="20"/>
        <v/>
      </c>
    </row>
    <row r="312" spans="1:10" x14ac:dyDescent="0.3">
      <c r="A312" s="2">
        <v>42067</v>
      </c>
      <c r="B312" s="1">
        <v>50468.05</v>
      </c>
      <c r="C312" s="8"/>
      <c r="D312" s="33">
        <f t="shared" si="18"/>
        <v>-1.6430208218617976E-2</v>
      </c>
      <c r="G312" s="4" t="str">
        <f t="shared" si="19"/>
        <v/>
      </c>
      <c r="H312" s="5" t="str">
        <f t="array" ref="H312">IF(OR(H311=$G$10,H311=""),"",MAX(IF($A$10:$A$3008&gt;H311,1,0)*IF($A$10:$A$3008&lt;G312,1,0)*$A$10:$A$3008))</f>
        <v/>
      </c>
      <c r="I312" s="7" t="str">
        <f t="shared" si="17"/>
        <v/>
      </c>
      <c r="J312" s="13" t="str">
        <f t="shared" si="20"/>
        <v/>
      </c>
    </row>
    <row r="313" spans="1:10" x14ac:dyDescent="0.3">
      <c r="A313" s="2">
        <v>42068</v>
      </c>
      <c r="B313" s="1">
        <v>50365.2</v>
      </c>
      <c r="C313" s="8"/>
      <c r="D313" s="33">
        <f t="shared" si="18"/>
        <v>-2.0400023934261115E-3</v>
      </c>
      <c r="G313" s="4" t="str">
        <f t="shared" si="19"/>
        <v/>
      </c>
      <c r="H313" s="5" t="str">
        <f t="array" ref="H313">IF(OR(H312=$G$10,H312=""),"",MAX(IF($A$10:$A$3008&gt;H312,1,0)*IF($A$10:$A$3008&lt;G313,1,0)*$A$10:$A$3008))</f>
        <v/>
      </c>
      <c r="I313" s="7" t="str">
        <f t="shared" si="17"/>
        <v/>
      </c>
      <c r="J313" s="13" t="str">
        <f t="shared" si="20"/>
        <v/>
      </c>
    </row>
    <row r="314" spans="1:10" x14ac:dyDescent="0.3">
      <c r="A314" s="2">
        <v>42069</v>
      </c>
      <c r="B314" s="1">
        <v>49981.19</v>
      </c>
      <c r="C314" s="8"/>
      <c r="D314" s="33">
        <f t="shared" si="18"/>
        <v>-7.6537257512015126E-3</v>
      </c>
      <c r="G314" s="4" t="str">
        <f t="shared" si="19"/>
        <v/>
      </c>
      <c r="H314" s="5" t="str">
        <f t="array" ref="H314">IF(OR(H313=$G$10,H313=""),"",MAX(IF($A$10:$A$3008&gt;H313,1,0)*IF($A$10:$A$3008&lt;G314,1,0)*$A$10:$A$3008))</f>
        <v/>
      </c>
      <c r="I314" s="7" t="str">
        <f t="shared" si="17"/>
        <v/>
      </c>
      <c r="J314" s="13" t="str">
        <f t="shared" si="20"/>
        <v/>
      </c>
    </row>
    <row r="315" spans="1:10" x14ac:dyDescent="0.3">
      <c r="A315" s="2">
        <v>42072</v>
      </c>
      <c r="B315" s="1">
        <v>49181.01</v>
      </c>
      <c r="C315" s="8"/>
      <c r="D315" s="33">
        <f t="shared" si="18"/>
        <v>-1.6139161266425651E-2</v>
      </c>
      <c r="G315" s="4" t="str">
        <f t="shared" si="19"/>
        <v/>
      </c>
      <c r="H315" s="5" t="str">
        <f t="array" ref="H315">IF(OR(H314=$G$10,H314=""),"",MAX(IF($A$10:$A$3008&gt;H314,1,0)*IF($A$10:$A$3008&lt;G315,1,0)*$A$10:$A$3008))</f>
        <v/>
      </c>
      <c r="I315" s="7" t="str">
        <f t="shared" si="17"/>
        <v/>
      </c>
      <c r="J315" s="13" t="str">
        <f t="shared" si="20"/>
        <v/>
      </c>
    </row>
    <row r="316" spans="1:10" x14ac:dyDescent="0.3">
      <c r="A316" s="2">
        <v>42073</v>
      </c>
      <c r="B316" s="1">
        <v>48293.4</v>
      </c>
      <c r="C316" s="8"/>
      <c r="D316" s="33">
        <f t="shared" si="18"/>
        <v>-1.8212668021863981E-2</v>
      </c>
      <c r="G316" s="4" t="str">
        <f t="shared" si="19"/>
        <v/>
      </c>
      <c r="H316" s="5" t="str">
        <f t="array" ref="H316">IF(OR(H315=$G$10,H315=""),"",MAX(IF($A$10:$A$3008&gt;H315,1,0)*IF($A$10:$A$3008&lt;G316,1,0)*$A$10:$A$3008))</f>
        <v/>
      </c>
      <c r="I316" s="7" t="str">
        <f t="shared" si="17"/>
        <v/>
      </c>
      <c r="J316" s="13" t="str">
        <f t="shared" si="20"/>
        <v/>
      </c>
    </row>
    <row r="317" spans="1:10" x14ac:dyDescent="0.3">
      <c r="A317" s="2">
        <v>42074</v>
      </c>
      <c r="B317" s="1">
        <v>48905.58</v>
      </c>
      <c r="C317" s="8"/>
      <c r="D317" s="33">
        <f t="shared" si="18"/>
        <v>1.2596595041290371E-2</v>
      </c>
      <c r="G317" s="4" t="str">
        <f t="shared" si="19"/>
        <v/>
      </c>
      <c r="H317" s="5" t="str">
        <f t="array" ref="H317">IF(OR(H316=$G$10,H316=""),"",MAX(IF($A$10:$A$3008&gt;H316,1,0)*IF($A$10:$A$3008&lt;G317,1,0)*$A$10:$A$3008))</f>
        <v/>
      </c>
      <c r="I317" s="7" t="str">
        <f t="shared" si="17"/>
        <v/>
      </c>
      <c r="J317" s="13" t="str">
        <f t="shared" si="20"/>
        <v/>
      </c>
    </row>
    <row r="318" spans="1:10" x14ac:dyDescent="0.3">
      <c r="A318" s="2">
        <v>42075</v>
      </c>
      <c r="B318" s="1">
        <v>48880.4</v>
      </c>
      <c r="C318" s="8"/>
      <c r="D318" s="33">
        <f t="shared" si="18"/>
        <v>-5.150022642619246E-4</v>
      </c>
      <c r="G318" s="4" t="str">
        <f t="shared" si="19"/>
        <v/>
      </c>
      <c r="H318" s="5" t="str">
        <f t="array" ref="H318">IF(OR(H317=$G$10,H317=""),"",MAX(IF($A$10:$A$3008&gt;H317,1,0)*IF($A$10:$A$3008&lt;G318,1,0)*$A$10:$A$3008))</f>
        <v/>
      </c>
      <c r="I318" s="7" t="str">
        <f t="shared" si="17"/>
        <v/>
      </c>
      <c r="J318" s="13" t="str">
        <f t="shared" si="20"/>
        <v/>
      </c>
    </row>
    <row r="319" spans="1:10" x14ac:dyDescent="0.3">
      <c r="A319" s="2">
        <v>42076</v>
      </c>
      <c r="B319" s="1">
        <v>48595.81</v>
      </c>
      <c r="C319" s="8"/>
      <c r="D319" s="33">
        <f t="shared" si="18"/>
        <v>-5.8391849378738193E-3</v>
      </c>
      <c r="G319" s="4" t="str">
        <f t="shared" si="19"/>
        <v/>
      </c>
      <c r="H319" s="5" t="str">
        <f t="array" ref="H319">IF(OR(H318=$G$10,H318=""),"",MAX(IF($A$10:$A$3008&gt;H318,1,0)*IF($A$10:$A$3008&lt;G319,1,0)*$A$10:$A$3008))</f>
        <v/>
      </c>
      <c r="I319" s="7" t="str">
        <f t="shared" si="17"/>
        <v/>
      </c>
      <c r="J319" s="13" t="str">
        <f t="shared" si="20"/>
        <v/>
      </c>
    </row>
    <row r="320" spans="1:10" x14ac:dyDescent="0.3">
      <c r="A320" s="2">
        <v>42079</v>
      </c>
      <c r="B320" s="1">
        <v>48848.21</v>
      </c>
      <c r="C320" s="8"/>
      <c r="D320" s="33">
        <f t="shared" si="18"/>
        <v>5.180421835357169E-3</v>
      </c>
      <c r="G320" s="4" t="str">
        <f t="shared" si="19"/>
        <v/>
      </c>
      <c r="H320" s="5" t="str">
        <f t="array" ref="H320">IF(OR(H319=$G$10,H319=""),"",MAX(IF($A$10:$A$3008&gt;H319,1,0)*IF($A$10:$A$3008&lt;G320,1,0)*$A$10:$A$3008))</f>
        <v/>
      </c>
      <c r="I320" s="7" t="str">
        <f t="shared" si="17"/>
        <v/>
      </c>
      <c r="J320" s="13" t="str">
        <f t="shared" si="20"/>
        <v/>
      </c>
    </row>
    <row r="321" spans="1:10" x14ac:dyDescent="0.3">
      <c r="A321" s="2">
        <v>42080</v>
      </c>
      <c r="B321" s="1">
        <v>50285.120000000003</v>
      </c>
      <c r="C321" s="8"/>
      <c r="D321" s="33">
        <f t="shared" si="18"/>
        <v>2.899147325773466E-2</v>
      </c>
      <c r="G321" s="4" t="str">
        <f t="shared" si="19"/>
        <v/>
      </c>
      <c r="H321" s="5" t="str">
        <f t="array" ref="H321">IF(OR(H320=$G$10,H320=""),"",MAX(IF($A$10:$A$3008&gt;H320,1,0)*IF($A$10:$A$3008&lt;G321,1,0)*$A$10:$A$3008))</f>
        <v/>
      </c>
      <c r="I321" s="7" t="str">
        <f t="shared" si="17"/>
        <v/>
      </c>
      <c r="J321" s="13" t="str">
        <f t="shared" si="20"/>
        <v/>
      </c>
    </row>
    <row r="322" spans="1:10" x14ac:dyDescent="0.3">
      <c r="A322" s="2">
        <v>42081</v>
      </c>
      <c r="B322" s="1">
        <v>51526.19</v>
      </c>
      <c r="C322" s="8"/>
      <c r="D322" s="33">
        <f t="shared" si="18"/>
        <v>2.4381013803361124E-2</v>
      </c>
      <c r="G322" s="4" t="str">
        <f t="shared" si="19"/>
        <v/>
      </c>
      <c r="H322" s="5" t="str">
        <f t="array" ref="H322">IF(OR(H321=$G$10,H321=""),"",MAX(IF($A$10:$A$3008&gt;H321,1,0)*IF($A$10:$A$3008&lt;G322,1,0)*$A$10:$A$3008))</f>
        <v/>
      </c>
      <c r="I322" s="7" t="str">
        <f t="shared" si="17"/>
        <v/>
      </c>
      <c r="J322" s="13" t="str">
        <f t="shared" si="20"/>
        <v/>
      </c>
    </row>
    <row r="323" spans="1:10" x14ac:dyDescent="0.3">
      <c r="A323" s="2">
        <v>42082</v>
      </c>
      <c r="B323" s="1">
        <v>50953.53</v>
      </c>
      <c r="C323" s="8"/>
      <c r="D323" s="33">
        <f t="shared" si="18"/>
        <v>-1.1176181214372565E-2</v>
      </c>
      <c r="G323" s="4" t="str">
        <f t="shared" si="19"/>
        <v/>
      </c>
      <c r="H323" s="5" t="str">
        <f t="array" ref="H323">IF(OR(H322=$G$10,H322=""),"",MAX(IF($A$10:$A$3008&gt;H322,1,0)*IF($A$10:$A$3008&lt;G323,1,0)*$A$10:$A$3008))</f>
        <v/>
      </c>
      <c r="I323" s="7" t="str">
        <f t="shared" si="17"/>
        <v/>
      </c>
      <c r="J323" s="13" t="str">
        <f t="shared" si="20"/>
        <v/>
      </c>
    </row>
    <row r="324" spans="1:10" x14ac:dyDescent="0.3">
      <c r="A324" s="2">
        <v>42083</v>
      </c>
      <c r="B324" s="1">
        <v>51966.58</v>
      </c>
      <c r="C324" s="8"/>
      <c r="D324" s="33">
        <f t="shared" si="18"/>
        <v>1.968677877838345E-2</v>
      </c>
      <c r="G324" s="4" t="str">
        <f t="shared" si="19"/>
        <v/>
      </c>
      <c r="H324" s="5" t="str">
        <f t="array" ref="H324">IF(OR(H323=$G$10,H323=""),"",MAX(IF($A$10:$A$3008&gt;H323,1,0)*IF($A$10:$A$3008&lt;G324,1,0)*$A$10:$A$3008))</f>
        <v/>
      </c>
      <c r="I324" s="7" t="str">
        <f t="shared" si="17"/>
        <v/>
      </c>
      <c r="J324" s="13" t="str">
        <f t="shared" si="20"/>
        <v/>
      </c>
    </row>
    <row r="325" spans="1:10" x14ac:dyDescent="0.3">
      <c r="A325" s="2">
        <v>42086</v>
      </c>
      <c r="B325" s="1">
        <v>51908.46</v>
      </c>
      <c r="C325" s="8"/>
      <c r="D325" s="33">
        <f t="shared" si="18"/>
        <v>-1.1190369903113396E-3</v>
      </c>
      <c r="G325" s="4" t="str">
        <f t="shared" si="19"/>
        <v/>
      </c>
      <c r="H325" s="5" t="str">
        <f t="array" ref="H325">IF(OR(H324=$G$10,H324=""),"",MAX(IF($A$10:$A$3008&gt;H324,1,0)*IF($A$10:$A$3008&lt;G325,1,0)*$A$10:$A$3008))</f>
        <v/>
      </c>
      <c r="I325" s="7" t="str">
        <f t="shared" si="17"/>
        <v/>
      </c>
      <c r="J325" s="13" t="str">
        <f t="shared" si="20"/>
        <v/>
      </c>
    </row>
    <row r="326" spans="1:10" x14ac:dyDescent="0.3">
      <c r="A326" s="2">
        <v>42087</v>
      </c>
      <c r="B326" s="1">
        <v>51506.07</v>
      </c>
      <c r="C326" s="8"/>
      <c r="D326" s="33">
        <f t="shared" si="18"/>
        <v>-7.7821178662554648E-3</v>
      </c>
      <c r="G326" s="4" t="str">
        <f t="shared" si="19"/>
        <v/>
      </c>
      <c r="H326" s="5" t="str">
        <f t="array" ref="H326">IF(OR(H325=$G$10,H325=""),"",MAX(IF($A$10:$A$3008&gt;H325,1,0)*IF($A$10:$A$3008&lt;G326,1,0)*$A$10:$A$3008))</f>
        <v/>
      </c>
      <c r="I326" s="7" t="str">
        <f t="shared" si="17"/>
        <v/>
      </c>
      <c r="J326" s="13" t="str">
        <f t="shared" si="20"/>
        <v/>
      </c>
    </row>
    <row r="327" spans="1:10" x14ac:dyDescent="0.3">
      <c r="A327" s="2">
        <v>42088</v>
      </c>
      <c r="B327" s="1">
        <v>51858.3</v>
      </c>
      <c r="C327" s="8"/>
      <c r="D327" s="33">
        <f t="shared" si="18"/>
        <v>6.8153342082339381E-3</v>
      </c>
      <c r="G327" s="4" t="str">
        <f t="shared" si="19"/>
        <v/>
      </c>
      <c r="H327" s="5" t="str">
        <f t="array" ref="H327">IF(OR(H326=$G$10,H326=""),"",MAX(IF($A$10:$A$3008&gt;H326,1,0)*IF($A$10:$A$3008&lt;G327,1,0)*$A$10:$A$3008))</f>
        <v/>
      </c>
      <c r="I327" s="7" t="str">
        <f t="shared" si="17"/>
        <v/>
      </c>
      <c r="J327" s="13" t="str">
        <f t="shared" si="20"/>
        <v/>
      </c>
    </row>
    <row r="328" spans="1:10" x14ac:dyDescent="0.3">
      <c r="A328" s="2">
        <v>42089</v>
      </c>
      <c r="B328" s="1">
        <v>50579.85</v>
      </c>
      <c r="C328" s="8"/>
      <c r="D328" s="33">
        <f t="shared" si="18"/>
        <v>-2.4961723371798937E-2</v>
      </c>
      <c r="G328" s="4" t="str">
        <f t="shared" si="19"/>
        <v/>
      </c>
      <c r="H328" s="5" t="str">
        <f t="array" ref="H328">IF(OR(H327=$G$10,H327=""),"",MAX(IF($A$10:$A$3008&gt;H327,1,0)*IF($A$10:$A$3008&lt;G328,1,0)*$A$10:$A$3008))</f>
        <v/>
      </c>
      <c r="I328" s="7" t="str">
        <f t="shared" si="17"/>
        <v/>
      </c>
      <c r="J328" s="13" t="str">
        <f t="shared" si="20"/>
        <v/>
      </c>
    </row>
    <row r="329" spans="1:10" x14ac:dyDescent="0.3">
      <c r="A329" s="2">
        <v>42090</v>
      </c>
      <c r="B329" s="1">
        <v>50094.66</v>
      </c>
      <c r="C329" s="8"/>
      <c r="D329" s="33">
        <f t="shared" si="18"/>
        <v>-9.6388600546782281E-3</v>
      </c>
      <c r="G329" s="4" t="str">
        <f t="shared" si="19"/>
        <v/>
      </c>
      <c r="H329" s="5" t="str">
        <f t="array" ref="H329">IF(OR(H328=$G$10,H328=""),"",MAX(IF($A$10:$A$3008&gt;H328,1,0)*IF($A$10:$A$3008&lt;G329,1,0)*$A$10:$A$3008))</f>
        <v/>
      </c>
      <c r="I329" s="7" t="str">
        <f t="shared" si="17"/>
        <v/>
      </c>
      <c r="J329" s="13" t="str">
        <f t="shared" si="20"/>
        <v/>
      </c>
    </row>
    <row r="330" spans="1:10" x14ac:dyDescent="0.3">
      <c r="A330" s="2">
        <v>42093</v>
      </c>
      <c r="B330" s="1">
        <v>51243.45</v>
      </c>
      <c r="C330" s="8"/>
      <c r="D330" s="33">
        <f t="shared" si="18"/>
        <v>2.2673389389037013E-2</v>
      </c>
      <c r="G330" s="4" t="str">
        <f t="shared" si="19"/>
        <v/>
      </c>
      <c r="H330" s="5" t="str">
        <f t="array" ref="H330">IF(OR(H329=$G$10,H329=""),"",MAX(IF($A$10:$A$3008&gt;H329,1,0)*IF($A$10:$A$3008&lt;G330,1,0)*$A$10:$A$3008))</f>
        <v/>
      </c>
      <c r="I330" s="7" t="str">
        <f t="shared" si="17"/>
        <v/>
      </c>
      <c r="J330" s="13" t="str">
        <f t="shared" si="20"/>
        <v/>
      </c>
    </row>
    <row r="331" spans="1:10" x14ac:dyDescent="0.3">
      <c r="A331" s="2">
        <v>42094</v>
      </c>
      <c r="B331" s="1">
        <v>51150.16</v>
      </c>
      <c r="C331" s="8"/>
      <c r="D331" s="33">
        <f t="shared" si="18"/>
        <v>-1.8221845252452307E-3</v>
      </c>
      <c r="G331" s="4" t="str">
        <f t="shared" si="19"/>
        <v/>
      </c>
      <c r="H331" s="5" t="str">
        <f t="array" ref="H331">IF(OR(H330=$G$10,H330=""),"",MAX(IF($A$10:$A$3008&gt;H330,1,0)*IF($A$10:$A$3008&lt;G331,1,0)*$A$10:$A$3008))</f>
        <v/>
      </c>
      <c r="I331" s="7" t="str">
        <f t="shared" ref="I331:I394" si="21">IF(ISNUMBER(H331),VLOOKUP(H331,$A$10:$B$5121,2,FALSE),"")</f>
        <v/>
      </c>
      <c r="J331" s="13" t="str">
        <f t="shared" si="20"/>
        <v/>
      </c>
    </row>
    <row r="332" spans="1:10" x14ac:dyDescent="0.3">
      <c r="A332" s="2">
        <v>42095</v>
      </c>
      <c r="B332" s="1">
        <v>52321.760000000002</v>
      </c>
      <c r="C332" s="8"/>
      <c r="D332" s="33">
        <f t="shared" ref="D332:D395" si="22">IF(ISNUMBER(B332),LN(B332/B331),"")</f>
        <v>2.264672527940665E-2</v>
      </c>
      <c r="G332" s="4" t="str">
        <f t="shared" ref="G332:G395" si="23">IFERROR(DATE(YEAR(H331),MONTH(H331)+2,1),"")</f>
        <v/>
      </c>
      <c r="H332" s="5" t="str">
        <f t="array" ref="H332">IF(OR(H331=$G$10,H331=""),"",MAX(IF($A$10:$A$3008&gt;H331,1,0)*IF($A$10:$A$3008&lt;G332,1,0)*$A$10:$A$3008))</f>
        <v/>
      </c>
      <c r="I332" s="7" t="str">
        <f t="shared" si="21"/>
        <v/>
      </c>
      <c r="J332" s="13" t="str">
        <f t="shared" ref="J332:J395" si="24">IF(ISNUMBER(I332),(I332-I331)/I331,"")</f>
        <v/>
      </c>
    </row>
    <row r="333" spans="1:10" x14ac:dyDescent="0.3">
      <c r="A333" s="2">
        <v>42096</v>
      </c>
      <c r="B333" s="1">
        <v>53123.02</v>
      </c>
      <c r="C333" s="8"/>
      <c r="D333" s="33">
        <f t="shared" si="22"/>
        <v>1.5198010234888967E-2</v>
      </c>
      <c r="G333" s="4" t="str">
        <f t="shared" si="23"/>
        <v/>
      </c>
      <c r="H333" s="5" t="str">
        <f t="array" ref="H333">IF(OR(H332=$G$10,H332=""),"",MAX(IF($A$10:$A$3008&gt;H332,1,0)*IF($A$10:$A$3008&lt;G333,1,0)*$A$10:$A$3008))</f>
        <v/>
      </c>
      <c r="I333" s="7" t="str">
        <f t="shared" si="21"/>
        <v/>
      </c>
      <c r="J333" s="13" t="str">
        <f t="shared" si="24"/>
        <v/>
      </c>
    </row>
    <row r="334" spans="1:10" x14ac:dyDescent="0.3">
      <c r="A334" s="2">
        <v>42100</v>
      </c>
      <c r="B334" s="1">
        <v>53737.26</v>
      </c>
      <c r="C334" s="8"/>
      <c r="D334" s="33">
        <f t="shared" si="22"/>
        <v>1.1496259695726914E-2</v>
      </c>
      <c r="G334" s="4" t="str">
        <f t="shared" si="23"/>
        <v/>
      </c>
      <c r="H334" s="5" t="str">
        <f t="array" ref="H334">IF(OR(H333=$G$10,H333=""),"",MAX(IF($A$10:$A$3008&gt;H333,1,0)*IF($A$10:$A$3008&lt;G334,1,0)*$A$10:$A$3008))</f>
        <v/>
      </c>
      <c r="I334" s="7" t="str">
        <f t="shared" si="21"/>
        <v/>
      </c>
      <c r="J334" s="13" t="str">
        <f t="shared" si="24"/>
        <v/>
      </c>
    </row>
    <row r="335" spans="1:10" x14ac:dyDescent="0.3">
      <c r="A335" s="2">
        <v>42101</v>
      </c>
      <c r="B335" s="1">
        <v>53729.16</v>
      </c>
      <c r="C335" s="8"/>
      <c r="D335" s="33">
        <f t="shared" si="22"/>
        <v>-1.5074476316112218E-4</v>
      </c>
      <c r="G335" s="4" t="str">
        <f t="shared" si="23"/>
        <v/>
      </c>
      <c r="H335" s="5" t="str">
        <f t="array" ref="H335">IF(OR(H334=$G$10,H334=""),"",MAX(IF($A$10:$A$3008&gt;H334,1,0)*IF($A$10:$A$3008&lt;G335,1,0)*$A$10:$A$3008))</f>
        <v/>
      </c>
      <c r="I335" s="7" t="str">
        <f t="shared" si="21"/>
        <v/>
      </c>
      <c r="J335" s="13" t="str">
        <f t="shared" si="24"/>
        <v/>
      </c>
    </row>
    <row r="336" spans="1:10" x14ac:dyDescent="0.3">
      <c r="A336" s="2">
        <v>42102</v>
      </c>
      <c r="B336" s="1">
        <v>53661.11</v>
      </c>
      <c r="C336" s="8"/>
      <c r="D336" s="33">
        <f t="shared" si="22"/>
        <v>-1.2673403113376716E-3</v>
      </c>
      <c r="G336" s="4" t="str">
        <f t="shared" si="23"/>
        <v/>
      </c>
      <c r="H336" s="5" t="str">
        <f t="array" ref="H336">IF(OR(H335=$G$10,H335=""),"",MAX(IF($A$10:$A$3008&gt;H335,1,0)*IF($A$10:$A$3008&lt;G336,1,0)*$A$10:$A$3008))</f>
        <v/>
      </c>
      <c r="I336" s="7" t="str">
        <f t="shared" si="21"/>
        <v/>
      </c>
      <c r="J336" s="13" t="str">
        <f t="shared" si="24"/>
        <v/>
      </c>
    </row>
    <row r="337" spans="1:10" x14ac:dyDescent="0.3">
      <c r="A337" s="2">
        <v>42103</v>
      </c>
      <c r="B337" s="1">
        <v>53802.66</v>
      </c>
      <c r="C337" s="8"/>
      <c r="D337" s="33">
        <f t="shared" si="22"/>
        <v>2.6343777416787213E-3</v>
      </c>
      <c r="G337" s="4" t="str">
        <f t="shared" si="23"/>
        <v/>
      </c>
      <c r="H337" s="5" t="str">
        <f t="array" ref="H337">IF(OR(H336=$G$10,H336=""),"",MAX(IF($A$10:$A$3008&gt;H336,1,0)*IF($A$10:$A$3008&lt;G337,1,0)*$A$10:$A$3008))</f>
        <v/>
      </c>
      <c r="I337" s="7" t="str">
        <f t="shared" si="21"/>
        <v/>
      </c>
      <c r="J337" s="13" t="str">
        <f t="shared" si="24"/>
        <v/>
      </c>
    </row>
    <row r="338" spans="1:10" x14ac:dyDescent="0.3">
      <c r="A338" s="2">
        <v>42104</v>
      </c>
      <c r="B338" s="1">
        <v>54214.11</v>
      </c>
      <c r="C338" s="8"/>
      <c r="D338" s="33">
        <f t="shared" si="22"/>
        <v>7.6182983437128229E-3</v>
      </c>
      <c r="G338" s="4" t="str">
        <f t="shared" si="23"/>
        <v/>
      </c>
      <c r="H338" s="5" t="str">
        <f t="array" ref="H338">IF(OR(H337=$G$10,H337=""),"",MAX(IF($A$10:$A$3008&gt;H337,1,0)*IF($A$10:$A$3008&lt;G338,1,0)*$A$10:$A$3008))</f>
        <v/>
      </c>
      <c r="I338" s="7" t="str">
        <f t="shared" si="21"/>
        <v/>
      </c>
      <c r="J338" s="13" t="str">
        <f t="shared" si="24"/>
        <v/>
      </c>
    </row>
    <row r="339" spans="1:10" x14ac:dyDescent="0.3">
      <c r="A339" s="2">
        <v>42107</v>
      </c>
      <c r="B339" s="1">
        <v>54239.77</v>
      </c>
      <c r="C339" s="8"/>
      <c r="D339" s="33">
        <f t="shared" si="22"/>
        <v>4.7319654177055691E-4</v>
      </c>
      <c r="G339" s="4" t="str">
        <f t="shared" si="23"/>
        <v/>
      </c>
      <c r="H339" s="5" t="str">
        <f t="array" ref="H339">IF(OR(H338=$G$10,H338=""),"",MAX(IF($A$10:$A$3008&gt;H338,1,0)*IF($A$10:$A$3008&lt;G339,1,0)*$A$10:$A$3008))</f>
        <v/>
      </c>
      <c r="I339" s="7" t="str">
        <f t="shared" si="21"/>
        <v/>
      </c>
      <c r="J339" s="13" t="str">
        <f t="shared" si="24"/>
        <v/>
      </c>
    </row>
    <row r="340" spans="1:10" x14ac:dyDescent="0.3">
      <c r="A340" s="2">
        <v>42108</v>
      </c>
      <c r="B340" s="1">
        <v>53981.919999999998</v>
      </c>
      <c r="C340" s="8"/>
      <c r="D340" s="33">
        <f t="shared" si="22"/>
        <v>-4.7652275237048246E-3</v>
      </c>
      <c r="G340" s="4" t="str">
        <f t="shared" si="23"/>
        <v/>
      </c>
      <c r="H340" s="5" t="str">
        <f t="array" ref="H340">IF(OR(H339=$G$10,H339=""),"",MAX(IF($A$10:$A$3008&gt;H339,1,0)*IF($A$10:$A$3008&lt;G340,1,0)*$A$10:$A$3008))</f>
        <v/>
      </c>
      <c r="I340" s="7" t="str">
        <f t="shared" si="21"/>
        <v/>
      </c>
      <c r="J340" s="13" t="str">
        <f t="shared" si="24"/>
        <v/>
      </c>
    </row>
    <row r="341" spans="1:10" x14ac:dyDescent="0.3">
      <c r="A341" s="2">
        <v>42109</v>
      </c>
      <c r="B341" s="1">
        <v>54918.74</v>
      </c>
      <c r="C341" s="8"/>
      <c r="D341" s="33">
        <f t="shared" si="22"/>
        <v>1.7205462488360058E-2</v>
      </c>
      <c r="G341" s="4" t="str">
        <f t="shared" si="23"/>
        <v/>
      </c>
      <c r="H341" s="5" t="str">
        <f t="array" ref="H341">IF(OR(H340=$G$10,H340=""),"",MAX(IF($A$10:$A$3008&gt;H340,1,0)*IF($A$10:$A$3008&lt;G341,1,0)*$A$10:$A$3008))</f>
        <v/>
      </c>
      <c r="I341" s="7" t="str">
        <f t="shared" si="21"/>
        <v/>
      </c>
      <c r="J341" s="13" t="str">
        <f t="shared" si="24"/>
        <v/>
      </c>
    </row>
    <row r="342" spans="1:10" x14ac:dyDescent="0.3">
      <c r="A342" s="2">
        <v>42110</v>
      </c>
      <c r="B342" s="1">
        <v>54674.21</v>
      </c>
      <c r="C342" s="8"/>
      <c r="D342" s="33">
        <f t="shared" si="22"/>
        <v>-4.4625207333001344E-3</v>
      </c>
      <c r="G342" s="4" t="str">
        <f t="shared" si="23"/>
        <v/>
      </c>
      <c r="H342" s="5" t="str">
        <f t="array" ref="H342">IF(OR(H341=$G$10,H341=""),"",MAX(IF($A$10:$A$3008&gt;H341,1,0)*IF($A$10:$A$3008&lt;G342,1,0)*$A$10:$A$3008))</f>
        <v/>
      </c>
      <c r="I342" s="7" t="str">
        <f t="shared" si="21"/>
        <v/>
      </c>
      <c r="J342" s="13" t="str">
        <f t="shared" si="24"/>
        <v/>
      </c>
    </row>
    <row r="343" spans="1:10" x14ac:dyDescent="0.3">
      <c r="A343" s="2">
        <v>42111</v>
      </c>
      <c r="B343" s="1">
        <v>53954.79</v>
      </c>
      <c r="C343" s="8"/>
      <c r="D343" s="33">
        <f t="shared" si="22"/>
        <v>-1.3245643765735242E-2</v>
      </c>
      <c r="G343" s="4" t="str">
        <f t="shared" si="23"/>
        <v/>
      </c>
      <c r="H343" s="5" t="str">
        <f t="array" ref="H343">IF(OR(H342=$G$10,H342=""),"",MAX(IF($A$10:$A$3008&gt;H342,1,0)*IF($A$10:$A$3008&lt;G343,1,0)*$A$10:$A$3008))</f>
        <v/>
      </c>
      <c r="I343" s="7" t="str">
        <f t="shared" si="21"/>
        <v/>
      </c>
      <c r="J343" s="13" t="str">
        <f t="shared" si="24"/>
        <v/>
      </c>
    </row>
    <row r="344" spans="1:10" x14ac:dyDescent="0.3">
      <c r="A344" s="2">
        <v>42114</v>
      </c>
      <c r="B344" s="1">
        <v>53761.27</v>
      </c>
      <c r="C344" s="8"/>
      <c r="D344" s="33">
        <f t="shared" si="22"/>
        <v>-3.5931542280220833E-3</v>
      </c>
      <c r="G344" s="4" t="str">
        <f t="shared" si="23"/>
        <v/>
      </c>
      <c r="H344" s="5" t="str">
        <f t="array" ref="H344">IF(OR(H343=$G$10,H343=""),"",MAX(IF($A$10:$A$3008&gt;H343,1,0)*IF($A$10:$A$3008&lt;G344,1,0)*$A$10:$A$3008))</f>
        <v/>
      </c>
      <c r="I344" s="7" t="str">
        <f t="shared" si="21"/>
        <v/>
      </c>
      <c r="J344" s="13" t="str">
        <f t="shared" si="24"/>
        <v/>
      </c>
    </row>
    <row r="345" spans="1:10" x14ac:dyDescent="0.3">
      <c r="A345" s="2">
        <v>42115</v>
      </c>
      <c r="B345" s="1">
        <v>53761.27</v>
      </c>
      <c r="C345" s="8"/>
      <c r="D345" s="33">
        <f t="shared" si="22"/>
        <v>0</v>
      </c>
      <c r="G345" s="4" t="str">
        <f t="shared" si="23"/>
        <v/>
      </c>
      <c r="H345" s="5" t="str">
        <f t="array" ref="H345">IF(OR(H344=$G$10,H344=""),"",MAX(IF($A$10:$A$3008&gt;H344,1,0)*IF($A$10:$A$3008&lt;G345,1,0)*$A$10:$A$3008))</f>
        <v/>
      </c>
      <c r="I345" s="7" t="str">
        <f t="shared" si="21"/>
        <v/>
      </c>
      <c r="J345" s="13" t="str">
        <f t="shared" si="24"/>
        <v/>
      </c>
    </row>
    <row r="346" spans="1:10" x14ac:dyDescent="0.3">
      <c r="A346" s="2">
        <v>42116</v>
      </c>
      <c r="B346" s="1">
        <v>54617.36</v>
      </c>
      <c r="C346" s="8"/>
      <c r="D346" s="33">
        <f t="shared" si="22"/>
        <v>1.5798461486057871E-2</v>
      </c>
      <c r="G346" s="4" t="str">
        <f t="shared" si="23"/>
        <v/>
      </c>
      <c r="H346" s="5" t="str">
        <f t="array" ref="H346">IF(OR(H345=$G$10,H345=""),"",MAX(IF($A$10:$A$3008&gt;H345,1,0)*IF($A$10:$A$3008&lt;G346,1,0)*$A$10:$A$3008))</f>
        <v/>
      </c>
      <c r="I346" s="7" t="str">
        <f t="shared" si="21"/>
        <v/>
      </c>
      <c r="J346" s="13" t="str">
        <f t="shared" si="24"/>
        <v/>
      </c>
    </row>
    <row r="347" spans="1:10" x14ac:dyDescent="0.3">
      <c r="A347" s="2">
        <v>42117</v>
      </c>
      <c r="B347" s="1">
        <v>55684.85</v>
      </c>
      <c r="C347" s="8"/>
      <c r="D347" s="33">
        <f t="shared" si="22"/>
        <v>1.9356336183985592E-2</v>
      </c>
      <c r="G347" s="4" t="str">
        <f t="shared" si="23"/>
        <v/>
      </c>
      <c r="H347" s="5" t="str">
        <f t="array" ref="H347">IF(OR(H346=$G$10,H346=""),"",MAX(IF($A$10:$A$3008&gt;H346,1,0)*IF($A$10:$A$3008&lt;G347,1,0)*$A$10:$A$3008))</f>
        <v/>
      </c>
      <c r="I347" s="7" t="str">
        <f t="shared" si="21"/>
        <v/>
      </c>
      <c r="J347" s="13" t="str">
        <f t="shared" si="24"/>
        <v/>
      </c>
    </row>
    <row r="348" spans="1:10" x14ac:dyDescent="0.3">
      <c r="A348" s="2">
        <v>42118</v>
      </c>
      <c r="B348" s="1">
        <v>56594.22</v>
      </c>
      <c r="C348" s="8"/>
      <c r="D348" s="33">
        <f t="shared" si="22"/>
        <v>1.6198742735366447E-2</v>
      </c>
      <c r="G348" s="4" t="str">
        <f t="shared" si="23"/>
        <v/>
      </c>
      <c r="H348" s="5" t="str">
        <f t="array" ref="H348">IF(OR(H347=$G$10,H347=""),"",MAX(IF($A$10:$A$3008&gt;H347,1,0)*IF($A$10:$A$3008&lt;G348,1,0)*$A$10:$A$3008))</f>
        <v/>
      </c>
      <c r="I348" s="7" t="str">
        <f t="shared" si="21"/>
        <v/>
      </c>
      <c r="J348" s="13" t="str">
        <f t="shared" si="24"/>
        <v/>
      </c>
    </row>
    <row r="349" spans="1:10" x14ac:dyDescent="0.3">
      <c r="A349" s="2">
        <v>42121</v>
      </c>
      <c r="B349" s="1">
        <v>55534.5</v>
      </c>
      <c r="C349" s="8"/>
      <c r="D349" s="33">
        <f t="shared" si="22"/>
        <v>-1.8902410605857366E-2</v>
      </c>
      <c r="G349" s="4" t="str">
        <f t="shared" si="23"/>
        <v/>
      </c>
      <c r="H349" s="5" t="str">
        <f t="array" ref="H349">IF(OR(H348=$G$10,H348=""),"",MAX(IF($A$10:$A$3008&gt;H348,1,0)*IF($A$10:$A$3008&lt;G349,1,0)*$A$10:$A$3008))</f>
        <v/>
      </c>
      <c r="I349" s="7" t="str">
        <f t="shared" si="21"/>
        <v/>
      </c>
      <c r="J349" s="13" t="str">
        <f t="shared" si="24"/>
        <v/>
      </c>
    </row>
    <row r="350" spans="1:10" x14ac:dyDescent="0.3">
      <c r="A350" s="2">
        <v>42122</v>
      </c>
      <c r="B350" s="1">
        <v>55812.03</v>
      </c>
      <c r="C350" s="8"/>
      <c r="D350" s="33">
        <f t="shared" si="22"/>
        <v>4.9849883013082987E-3</v>
      </c>
      <c r="G350" s="4" t="str">
        <f t="shared" si="23"/>
        <v/>
      </c>
      <c r="H350" s="5" t="str">
        <f t="array" ref="H350">IF(OR(H349=$G$10,H349=""),"",MAX(IF($A$10:$A$3008&gt;H349,1,0)*IF($A$10:$A$3008&lt;G350,1,0)*$A$10:$A$3008))</f>
        <v/>
      </c>
      <c r="I350" s="7" t="str">
        <f t="shared" si="21"/>
        <v/>
      </c>
      <c r="J350" s="13" t="str">
        <f t="shared" si="24"/>
        <v/>
      </c>
    </row>
    <row r="351" spans="1:10" x14ac:dyDescent="0.3">
      <c r="A351" s="2">
        <v>42123</v>
      </c>
      <c r="B351" s="1">
        <v>55325.29</v>
      </c>
      <c r="C351" s="8"/>
      <c r="D351" s="33">
        <f t="shared" si="22"/>
        <v>-8.759309871977412E-3</v>
      </c>
      <c r="G351" s="4" t="str">
        <f t="shared" si="23"/>
        <v/>
      </c>
      <c r="H351" s="5" t="str">
        <f t="array" ref="H351">IF(OR(H350=$G$10,H350=""),"",MAX(IF($A$10:$A$3008&gt;H350,1,0)*IF($A$10:$A$3008&lt;G351,1,0)*$A$10:$A$3008))</f>
        <v/>
      </c>
      <c r="I351" s="7" t="str">
        <f t="shared" si="21"/>
        <v/>
      </c>
      <c r="J351" s="13" t="str">
        <f t="shared" si="24"/>
        <v/>
      </c>
    </row>
    <row r="352" spans="1:10" x14ac:dyDescent="0.3">
      <c r="A352" s="2">
        <v>42124</v>
      </c>
      <c r="B352" s="1">
        <v>56229.38</v>
      </c>
      <c r="C352" s="8"/>
      <c r="D352" s="33">
        <f t="shared" si="22"/>
        <v>1.6209268424042019E-2</v>
      </c>
      <c r="G352" s="4" t="str">
        <f t="shared" si="23"/>
        <v/>
      </c>
      <c r="H352" s="5" t="str">
        <f t="array" ref="H352">IF(OR(H351=$G$10,H351=""),"",MAX(IF($A$10:$A$3008&gt;H351,1,0)*IF($A$10:$A$3008&lt;G352,1,0)*$A$10:$A$3008))</f>
        <v/>
      </c>
      <c r="I352" s="7" t="str">
        <f t="shared" si="21"/>
        <v/>
      </c>
      <c r="J352" s="13" t="str">
        <f t="shared" si="24"/>
        <v/>
      </c>
    </row>
    <row r="353" spans="1:10" x14ac:dyDescent="0.3">
      <c r="A353" s="2">
        <v>42125</v>
      </c>
      <c r="B353" s="1">
        <v>56229.38</v>
      </c>
      <c r="C353" s="8"/>
      <c r="D353" s="33">
        <f t="shared" si="22"/>
        <v>0</v>
      </c>
      <c r="G353" s="4" t="str">
        <f t="shared" si="23"/>
        <v/>
      </c>
      <c r="H353" s="5" t="str">
        <f t="array" ref="H353">IF(OR(H352=$G$10,H352=""),"",MAX(IF($A$10:$A$3008&gt;H352,1,0)*IF($A$10:$A$3008&lt;G353,1,0)*$A$10:$A$3008))</f>
        <v/>
      </c>
      <c r="I353" s="7" t="str">
        <f t="shared" si="21"/>
        <v/>
      </c>
      <c r="J353" s="13" t="str">
        <f t="shared" si="24"/>
        <v/>
      </c>
    </row>
    <row r="354" spans="1:10" x14ac:dyDescent="0.3">
      <c r="A354" s="2">
        <v>42128</v>
      </c>
      <c r="B354" s="1">
        <v>57353.98</v>
      </c>
      <c r="C354" s="8"/>
      <c r="D354" s="33">
        <f t="shared" si="22"/>
        <v>1.9802843497415432E-2</v>
      </c>
      <c r="G354" s="4" t="str">
        <f t="shared" si="23"/>
        <v/>
      </c>
      <c r="H354" s="5" t="str">
        <f t="array" ref="H354">IF(OR(H353=$G$10,H353=""),"",MAX(IF($A$10:$A$3008&gt;H353,1,0)*IF($A$10:$A$3008&lt;G354,1,0)*$A$10:$A$3008))</f>
        <v/>
      </c>
      <c r="I354" s="7" t="str">
        <f t="shared" si="21"/>
        <v/>
      </c>
      <c r="J354" s="13" t="str">
        <f t="shared" si="24"/>
        <v/>
      </c>
    </row>
    <row r="355" spans="1:10" x14ac:dyDescent="0.3">
      <c r="A355" s="2">
        <v>42129</v>
      </c>
      <c r="B355" s="1">
        <v>58051.61</v>
      </c>
      <c r="C355" s="8"/>
      <c r="D355" s="33">
        <f t="shared" si="22"/>
        <v>1.2090202872647319E-2</v>
      </c>
      <c r="G355" s="4" t="str">
        <f t="shared" si="23"/>
        <v/>
      </c>
      <c r="H355" s="5" t="str">
        <f t="array" ref="H355">IF(OR(H354=$G$10,H354=""),"",MAX(IF($A$10:$A$3008&gt;H354,1,0)*IF($A$10:$A$3008&lt;G355,1,0)*$A$10:$A$3008))</f>
        <v/>
      </c>
      <c r="I355" s="7" t="str">
        <f t="shared" si="21"/>
        <v/>
      </c>
      <c r="J355" s="13" t="str">
        <f t="shared" si="24"/>
        <v/>
      </c>
    </row>
    <row r="356" spans="1:10" x14ac:dyDescent="0.3">
      <c r="A356" s="2">
        <v>42130</v>
      </c>
      <c r="B356" s="1">
        <v>57103.14</v>
      </c>
      <c r="C356" s="8"/>
      <c r="D356" s="33">
        <f t="shared" si="22"/>
        <v>-1.6473336077322105E-2</v>
      </c>
      <c r="G356" s="4" t="str">
        <f t="shared" si="23"/>
        <v/>
      </c>
      <c r="H356" s="5" t="str">
        <f t="array" ref="H356">IF(OR(H355=$G$10,H355=""),"",MAX(IF($A$10:$A$3008&gt;H355,1,0)*IF($A$10:$A$3008&lt;G356,1,0)*$A$10:$A$3008))</f>
        <v/>
      </c>
      <c r="I356" s="7" t="str">
        <f t="shared" si="21"/>
        <v/>
      </c>
      <c r="J356" s="13" t="str">
        <f t="shared" si="24"/>
        <v/>
      </c>
    </row>
    <row r="357" spans="1:10" x14ac:dyDescent="0.3">
      <c r="A357" s="2">
        <v>42131</v>
      </c>
      <c r="B357" s="1">
        <v>56921.39</v>
      </c>
      <c r="C357" s="8"/>
      <c r="D357" s="33">
        <f t="shared" si="22"/>
        <v>-3.1879132310198388E-3</v>
      </c>
      <c r="G357" s="4" t="str">
        <f t="shared" si="23"/>
        <v/>
      </c>
      <c r="H357" s="5" t="str">
        <f t="array" ref="H357">IF(OR(H356=$G$10,H356=""),"",MAX(IF($A$10:$A$3008&gt;H356,1,0)*IF($A$10:$A$3008&lt;G357,1,0)*$A$10:$A$3008))</f>
        <v/>
      </c>
      <c r="I357" s="7" t="str">
        <f t="shared" si="21"/>
        <v/>
      </c>
      <c r="J357" s="13" t="str">
        <f t="shared" si="24"/>
        <v/>
      </c>
    </row>
    <row r="358" spans="1:10" x14ac:dyDescent="0.3">
      <c r="A358" s="2">
        <v>42132</v>
      </c>
      <c r="B358" s="1">
        <v>57149.33</v>
      </c>
      <c r="C358" s="8"/>
      <c r="D358" s="33">
        <f t="shared" si="22"/>
        <v>3.9964734751261445E-3</v>
      </c>
      <c r="G358" s="4" t="str">
        <f t="shared" si="23"/>
        <v/>
      </c>
      <c r="H358" s="5" t="str">
        <f t="array" ref="H358">IF(OR(H357=$G$10,H357=""),"",MAX(IF($A$10:$A$3008&gt;H357,1,0)*IF($A$10:$A$3008&lt;G358,1,0)*$A$10:$A$3008))</f>
        <v/>
      </c>
      <c r="I358" s="7" t="str">
        <f t="shared" si="21"/>
        <v/>
      </c>
      <c r="J358" s="13" t="str">
        <f t="shared" si="24"/>
        <v/>
      </c>
    </row>
    <row r="359" spans="1:10" x14ac:dyDescent="0.3">
      <c r="A359" s="2">
        <v>42135</v>
      </c>
      <c r="B359" s="1">
        <v>57197.1</v>
      </c>
      <c r="C359" s="8"/>
      <c r="D359" s="33">
        <f t="shared" si="22"/>
        <v>8.3553116225954785E-4</v>
      </c>
      <c r="G359" s="4" t="str">
        <f t="shared" si="23"/>
        <v/>
      </c>
      <c r="H359" s="5" t="str">
        <f t="array" ref="H359">IF(OR(H358=$G$10,H358=""),"",MAX(IF($A$10:$A$3008&gt;H358,1,0)*IF($A$10:$A$3008&lt;G359,1,0)*$A$10:$A$3008))</f>
        <v/>
      </c>
      <c r="I359" s="7" t="str">
        <f t="shared" si="21"/>
        <v/>
      </c>
      <c r="J359" s="13" t="str">
        <f t="shared" si="24"/>
        <v/>
      </c>
    </row>
    <row r="360" spans="1:10" x14ac:dyDescent="0.3">
      <c r="A360" s="2">
        <v>42136</v>
      </c>
      <c r="B360" s="1">
        <v>56792.05</v>
      </c>
      <c r="C360" s="8"/>
      <c r="D360" s="33">
        <f t="shared" si="22"/>
        <v>-7.1068466574116624E-3</v>
      </c>
      <c r="G360" s="4" t="str">
        <f t="shared" si="23"/>
        <v/>
      </c>
      <c r="H360" s="5" t="str">
        <f t="array" ref="H360">IF(OR(H359=$G$10,H359=""),"",MAX(IF($A$10:$A$3008&gt;H359,1,0)*IF($A$10:$A$3008&lt;G360,1,0)*$A$10:$A$3008))</f>
        <v/>
      </c>
      <c r="I360" s="7" t="str">
        <f t="shared" si="21"/>
        <v/>
      </c>
      <c r="J360" s="13" t="str">
        <f t="shared" si="24"/>
        <v/>
      </c>
    </row>
    <row r="361" spans="1:10" x14ac:dyDescent="0.3">
      <c r="A361" s="2">
        <v>42137</v>
      </c>
      <c r="B361" s="1">
        <v>56372.04</v>
      </c>
      <c r="C361" s="8"/>
      <c r="D361" s="33">
        <f t="shared" si="22"/>
        <v>-7.4230602412472535E-3</v>
      </c>
      <c r="G361" s="4" t="str">
        <f t="shared" si="23"/>
        <v/>
      </c>
      <c r="H361" s="5" t="str">
        <f t="array" ref="H361">IF(OR(H360=$G$10,H360=""),"",MAX(IF($A$10:$A$3008&gt;H360,1,0)*IF($A$10:$A$3008&lt;G361,1,0)*$A$10:$A$3008))</f>
        <v/>
      </c>
      <c r="I361" s="7" t="str">
        <f t="shared" si="21"/>
        <v/>
      </c>
      <c r="J361" s="13" t="str">
        <f t="shared" si="24"/>
        <v/>
      </c>
    </row>
    <row r="362" spans="1:10" x14ac:dyDescent="0.3">
      <c r="A362" s="2">
        <v>42138</v>
      </c>
      <c r="B362" s="1">
        <v>56656.57</v>
      </c>
      <c r="C362" s="8"/>
      <c r="D362" s="33">
        <f t="shared" si="22"/>
        <v>5.0346651351099187E-3</v>
      </c>
      <c r="G362" s="4" t="str">
        <f t="shared" si="23"/>
        <v/>
      </c>
      <c r="H362" s="5" t="str">
        <f t="array" ref="H362">IF(OR(H361=$G$10,H361=""),"",MAX(IF($A$10:$A$3008&gt;H361,1,0)*IF($A$10:$A$3008&lt;G362,1,0)*$A$10:$A$3008))</f>
        <v/>
      </c>
      <c r="I362" s="7" t="str">
        <f t="shared" si="21"/>
        <v/>
      </c>
      <c r="J362" s="13" t="str">
        <f t="shared" si="24"/>
        <v/>
      </c>
    </row>
    <row r="363" spans="1:10" x14ac:dyDescent="0.3">
      <c r="A363" s="2">
        <v>42139</v>
      </c>
      <c r="B363" s="1">
        <v>57248.63</v>
      </c>
      <c r="C363" s="8"/>
      <c r="D363" s="33">
        <f t="shared" si="22"/>
        <v>1.0395755980763784E-2</v>
      </c>
      <c r="G363" s="4" t="str">
        <f t="shared" si="23"/>
        <v/>
      </c>
      <c r="H363" s="5" t="str">
        <f t="array" ref="H363">IF(OR(H362=$G$10,H362=""),"",MAX(IF($A$10:$A$3008&gt;H362,1,0)*IF($A$10:$A$3008&lt;G363,1,0)*$A$10:$A$3008))</f>
        <v/>
      </c>
      <c r="I363" s="7" t="str">
        <f t="shared" si="21"/>
        <v/>
      </c>
      <c r="J363" s="13" t="str">
        <f t="shared" si="24"/>
        <v/>
      </c>
    </row>
    <row r="364" spans="1:10" x14ac:dyDescent="0.3">
      <c r="A364" s="2">
        <v>42142</v>
      </c>
      <c r="B364" s="1">
        <v>56204.23</v>
      </c>
      <c r="C364" s="8"/>
      <c r="D364" s="33">
        <f t="shared" si="22"/>
        <v>-1.8411691045865743E-2</v>
      </c>
      <c r="G364" s="4" t="str">
        <f t="shared" si="23"/>
        <v/>
      </c>
      <c r="H364" s="5" t="str">
        <f t="array" ref="H364">IF(OR(H363=$G$10,H363=""),"",MAX(IF($A$10:$A$3008&gt;H363,1,0)*IF($A$10:$A$3008&lt;G364,1,0)*$A$10:$A$3008))</f>
        <v/>
      </c>
      <c r="I364" s="7" t="str">
        <f t="shared" si="21"/>
        <v/>
      </c>
      <c r="J364" s="13" t="str">
        <f t="shared" si="24"/>
        <v/>
      </c>
    </row>
    <row r="365" spans="1:10" x14ac:dyDescent="0.3">
      <c r="A365" s="2">
        <v>42143</v>
      </c>
      <c r="B365" s="1">
        <v>55498.82</v>
      </c>
      <c r="C365" s="8"/>
      <c r="D365" s="33">
        <f t="shared" si="22"/>
        <v>-1.2630261706045025E-2</v>
      </c>
      <c r="G365" s="4" t="str">
        <f t="shared" si="23"/>
        <v/>
      </c>
      <c r="H365" s="5" t="str">
        <f t="array" ref="H365">IF(OR(H364=$G$10,H364=""),"",MAX(IF($A$10:$A$3008&gt;H364,1,0)*IF($A$10:$A$3008&lt;G365,1,0)*$A$10:$A$3008))</f>
        <v/>
      </c>
      <c r="I365" s="7" t="str">
        <f t="shared" si="21"/>
        <v/>
      </c>
      <c r="J365" s="13" t="str">
        <f t="shared" si="24"/>
        <v/>
      </c>
    </row>
    <row r="366" spans="1:10" x14ac:dyDescent="0.3">
      <c r="A366" s="2">
        <v>42144</v>
      </c>
      <c r="B366" s="1">
        <v>54901.02</v>
      </c>
      <c r="C366" s="8"/>
      <c r="D366" s="33">
        <f t="shared" si="22"/>
        <v>-1.0829831687237989E-2</v>
      </c>
      <c r="G366" s="4" t="str">
        <f t="shared" si="23"/>
        <v/>
      </c>
      <c r="H366" s="5" t="str">
        <f t="array" ref="H366">IF(OR(H365=$G$10,H365=""),"",MAX(IF($A$10:$A$3008&gt;H365,1,0)*IF($A$10:$A$3008&lt;G366,1,0)*$A$10:$A$3008))</f>
        <v/>
      </c>
      <c r="I366" s="7" t="str">
        <f t="shared" si="21"/>
        <v/>
      </c>
      <c r="J366" s="13" t="str">
        <f t="shared" si="24"/>
        <v/>
      </c>
    </row>
    <row r="367" spans="1:10" x14ac:dyDescent="0.3">
      <c r="A367" s="2">
        <v>42145</v>
      </c>
      <c r="B367" s="1">
        <v>55112.05</v>
      </c>
      <c r="C367" s="8"/>
      <c r="D367" s="33">
        <f t="shared" si="22"/>
        <v>3.8364579560490977E-3</v>
      </c>
      <c r="G367" s="4" t="str">
        <f t="shared" si="23"/>
        <v/>
      </c>
      <c r="H367" s="5" t="str">
        <f t="array" ref="H367">IF(OR(H366=$G$10,H366=""),"",MAX(IF($A$10:$A$3008&gt;H366,1,0)*IF($A$10:$A$3008&lt;G367,1,0)*$A$10:$A$3008))</f>
        <v/>
      </c>
      <c r="I367" s="7" t="str">
        <f t="shared" si="21"/>
        <v/>
      </c>
      <c r="J367" s="13" t="str">
        <f t="shared" si="24"/>
        <v/>
      </c>
    </row>
    <row r="368" spans="1:10" x14ac:dyDescent="0.3">
      <c r="A368" s="2">
        <v>42146</v>
      </c>
      <c r="B368" s="1">
        <v>54377.29</v>
      </c>
      <c r="C368" s="8"/>
      <c r="D368" s="33">
        <f t="shared" si="22"/>
        <v>-1.3421782069347153E-2</v>
      </c>
      <c r="G368" s="4" t="str">
        <f t="shared" si="23"/>
        <v/>
      </c>
      <c r="H368" s="5" t="str">
        <f t="array" ref="H368">IF(OR(H367=$G$10,H367=""),"",MAX(IF($A$10:$A$3008&gt;H367,1,0)*IF($A$10:$A$3008&lt;G368,1,0)*$A$10:$A$3008))</f>
        <v/>
      </c>
      <c r="I368" s="7" t="str">
        <f t="shared" si="21"/>
        <v/>
      </c>
      <c r="J368" s="13" t="str">
        <f t="shared" si="24"/>
        <v/>
      </c>
    </row>
    <row r="369" spans="1:10" x14ac:dyDescent="0.3">
      <c r="A369" s="2">
        <v>42149</v>
      </c>
      <c r="B369" s="1">
        <v>54609.25</v>
      </c>
      <c r="C369" s="8"/>
      <c r="D369" s="33">
        <f t="shared" si="22"/>
        <v>4.2566788567880865E-3</v>
      </c>
      <c r="G369" s="4" t="str">
        <f t="shared" si="23"/>
        <v/>
      </c>
      <c r="H369" s="5" t="str">
        <f t="array" ref="H369">IF(OR(H368=$G$10,H368=""),"",MAX(IF($A$10:$A$3008&gt;H368,1,0)*IF($A$10:$A$3008&lt;G369,1,0)*$A$10:$A$3008))</f>
        <v/>
      </c>
      <c r="I369" s="7" t="str">
        <f t="shared" si="21"/>
        <v/>
      </c>
      <c r="J369" s="13" t="str">
        <f t="shared" si="24"/>
        <v/>
      </c>
    </row>
    <row r="370" spans="1:10" x14ac:dyDescent="0.3">
      <c r="A370" s="2">
        <v>42150</v>
      </c>
      <c r="B370" s="1">
        <v>53629.78</v>
      </c>
      <c r="C370" s="8"/>
      <c r="D370" s="33">
        <f t="shared" si="22"/>
        <v>-1.8098771516550805E-2</v>
      </c>
      <c r="G370" s="4" t="str">
        <f t="shared" si="23"/>
        <v/>
      </c>
      <c r="H370" s="5" t="str">
        <f t="array" ref="H370">IF(OR(H369=$G$10,H369=""),"",MAX(IF($A$10:$A$3008&gt;H369,1,0)*IF($A$10:$A$3008&lt;G370,1,0)*$A$10:$A$3008))</f>
        <v/>
      </c>
      <c r="I370" s="7" t="str">
        <f t="shared" si="21"/>
        <v/>
      </c>
      <c r="J370" s="13" t="str">
        <f t="shared" si="24"/>
        <v/>
      </c>
    </row>
    <row r="371" spans="1:10" x14ac:dyDescent="0.3">
      <c r="A371" s="2">
        <v>42151</v>
      </c>
      <c r="B371" s="1">
        <v>54236.25</v>
      </c>
      <c r="C371" s="8"/>
      <c r="D371" s="33">
        <f t="shared" si="22"/>
        <v>1.1244993269109355E-2</v>
      </c>
      <c r="G371" s="4" t="str">
        <f t="shared" si="23"/>
        <v/>
      </c>
      <c r="H371" s="5" t="str">
        <f t="array" ref="H371">IF(OR(H370=$G$10,H370=""),"",MAX(IF($A$10:$A$3008&gt;H370,1,0)*IF($A$10:$A$3008&lt;G371,1,0)*$A$10:$A$3008))</f>
        <v/>
      </c>
      <c r="I371" s="7" t="str">
        <f t="shared" si="21"/>
        <v/>
      </c>
      <c r="J371" s="13" t="str">
        <f t="shared" si="24"/>
        <v/>
      </c>
    </row>
    <row r="372" spans="1:10" x14ac:dyDescent="0.3">
      <c r="A372" s="2">
        <v>42152</v>
      </c>
      <c r="B372" s="1">
        <v>53976.28</v>
      </c>
      <c r="C372" s="8"/>
      <c r="D372" s="33">
        <f t="shared" si="22"/>
        <v>-4.8048132715085004E-3</v>
      </c>
      <c r="G372" s="4" t="str">
        <f t="shared" si="23"/>
        <v/>
      </c>
      <c r="H372" s="5" t="str">
        <f t="array" ref="H372">IF(OR(H371=$G$10,H371=""),"",MAX(IF($A$10:$A$3008&gt;H371,1,0)*IF($A$10:$A$3008&lt;G372,1,0)*$A$10:$A$3008))</f>
        <v/>
      </c>
      <c r="I372" s="7" t="str">
        <f t="shared" si="21"/>
        <v/>
      </c>
      <c r="J372" s="13" t="str">
        <f t="shared" si="24"/>
        <v/>
      </c>
    </row>
    <row r="373" spans="1:10" x14ac:dyDescent="0.3">
      <c r="A373" s="2">
        <v>42153</v>
      </c>
      <c r="B373" s="1">
        <v>52760.480000000003</v>
      </c>
      <c r="C373" s="8"/>
      <c r="D373" s="33">
        <f t="shared" si="22"/>
        <v>-2.2782265193312057E-2</v>
      </c>
      <c r="G373" s="4" t="str">
        <f t="shared" si="23"/>
        <v/>
      </c>
      <c r="H373" s="5" t="str">
        <f t="array" ref="H373">IF(OR(H372=$G$10,H372=""),"",MAX(IF($A$10:$A$3008&gt;H372,1,0)*IF($A$10:$A$3008&lt;G373,1,0)*$A$10:$A$3008))</f>
        <v/>
      </c>
      <c r="I373" s="7" t="str">
        <f t="shared" si="21"/>
        <v/>
      </c>
      <c r="J373" s="13" t="str">
        <f t="shared" si="24"/>
        <v/>
      </c>
    </row>
    <row r="374" spans="1:10" x14ac:dyDescent="0.3">
      <c r="A374" s="2">
        <v>42156</v>
      </c>
      <c r="B374" s="1">
        <v>53031.32</v>
      </c>
      <c r="C374" s="8"/>
      <c r="D374" s="33">
        <f t="shared" si="22"/>
        <v>5.1202568009637277E-3</v>
      </c>
      <c r="G374" s="4" t="str">
        <f t="shared" si="23"/>
        <v/>
      </c>
      <c r="H374" s="5" t="str">
        <f t="array" ref="H374">IF(OR(H373=$G$10,H373=""),"",MAX(IF($A$10:$A$3008&gt;H373,1,0)*IF($A$10:$A$3008&lt;G374,1,0)*$A$10:$A$3008))</f>
        <v/>
      </c>
      <c r="I374" s="7" t="str">
        <f t="shared" si="21"/>
        <v/>
      </c>
      <c r="J374" s="13" t="str">
        <f t="shared" si="24"/>
        <v/>
      </c>
    </row>
    <row r="375" spans="1:10" x14ac:dyDescent="0.3">
      <c r="A375" s="2">
        <v>42157</v>
      </c>
      <c r="B375" s="1">
        <v>54236.43</v>
      </c>
      <c r="C375" s="8"/>
      <c r="D375" s="33">
        <f t="shared" si="22"/>
        <v>2.2470140471873665E-2</v>
      </c>
      <c r="G375" s="4" t="str">
        <f t="shared" si="23"/>
        <v/>
      </c>
      <c r="H375" s="5" t="str">
        <f t="array" ref="H375">IF(OR(H374=$G$10,H374=""),"",MAX(IF($A$10:$A$3008&gt;H374,1,0)*IF($A$10:$A$3008&lt;G375,1,0)*$A$10:$A$3008))</f>
        <v/>
      </c>
      <c r="I375" s="7" t="str">
        <f t="shared" si="21"/>
        <v/>
      </c>
      <c r="J375" s="13" t="str">
        <f t="shared" si="24"/>
        <v/>
      </c>
    </row>
    <row r="376" spans="1:10" x14ac:dyDescent="0.3">
      <c r="A376" s="2">
        <v>42158</v>
      </c>
      <c r="B376" s="1">
        <v>53522.91</v>
      </c>
      <c r="C376" s="8"/>
      <c r="D376" s="33">
        <f t="shared" si="22"/>
        <v>-1.3243036342763165E-2</v>
      </c>
      <c r="G376" s="4" t="str">
        <f t="shared" si="23"/>
        <v/>
      </c>
      <c r="H376" s="5" t="str">
        <f t="array" ref="H376">IF(OR(H375=$G$10,H375=""),"",MAX(IF($A$10:$A$3008&gt;H375,1,0)*IF($A$10:$A$3008&lt;G376,1,0)*$A$10:$A$3008))</f>
        <v/>
      </c>
      <c r="I376" s="7" t="str">
        <f t="shared" si="21"/>
        <v/>
      </c>
      <c r="J376" s="13" t="str">
        <f t="shared" si="24"/>
        <v/>
      </c>
    </row>
    <row r="377" spans="1:10" x14ac:dyDescent="0.3">
      <c r="A377" s="2">
        <v>42159</v>
      </c>
      <c r="B377" s="1">
        <v>53522.91</v>
      </c>
      <c r="C377" s="8"/>
      <c r="D377" s="33">
        <f t="shared" si="22"/>
        <v>0</v>
      </c>
      <c r="G377" s="4" t="str">
        <f t="shared" si="23"/>
        <v/>
      </c>
      <c r="H377" s="5" t="str">
        <f t="array" ref="H377">IF(OR(H376=$G$10,H376=""),"",MAX(IF($A$10:$A$3008&gt;H376,1,0)*IF($A$10:$A$3008&lt;G377,1,0)*$A$10:$A$3008))</f>
        <v/>
      </c>
      <c r="I377" s="7" t="str">
        <f t="shared" si="21"/>
        <v/>
      </c>
      <c r="J377" s="13" t="str">
        <f t="shared" si="24"/>
        <v/>
      </c>
    </row>
    <row r="378" spans="1:10" x14ac:dyDescent="0.3">
      <c r="A378" s="2">
        <v>42160</v>
      </c>
      <c r="B378" s="1">
        <v>52973.38</v>
      </c>
      <c r="C378" s="8"/>
      <c r="D378" s="33">
        <f t="shared" si="22"/>
        <v>-1.0320263314879658E-2</v>
      </c>
      <c r="G378" s="4" t="str">
        <f t="shared" si="23"/>
        <v/>
      </c>
      <c r="H378" s="5" t="str">
        <f t="array" ref="H378">IF(OR(H377=$G$10,H377=""),"",MAX(IF($A$10:$A$3008&gt;H377,1,0)*IF($A$10:$A$3008&lt;G378,1,0)*$A$10:$A$3008))</f>
        <v/>
      </c>
      <c r="I378" s="7" t="str">
        <f t="shared" si="21"/>
        <v/>
      </c>
      <c r="J378" s="13" t="str">
        <f t="shared" si="24"/>
        <v/>
      </c>
    </row>
    <row r="379" spans="1:10" x14ac:dyDescent="0.3">
      <c r="A379" s="2">
        <v>42163</v>
      </c>
      <c r="B379" s="1">
        <v>52809.64</v>
      </c>
      <c r="C379" s="8"/>
      <c r="D379" s="33">
        <f t="shared" si="22"/>
        <v>-3.095773419422276E-3</v>
      </c>
      <c r="G379" s="4" t="str">
        <f t="shared" si="23"/>
        <v/>
      </c>
      <c r="H379" s="5" t="str">
        <f t="array" ref="H379">IF(OR(H378=$G$10,H378=""),"",MAX(IF($A$10:$A$3008&gt;H378,1,0)*IF($A$10:$A$3008&lt;G379,1,0)*$A$10:$A$3008))</f>
        <v/>
      </c>
      <c r="I379" s="7" t="str">
        <f t="shared" si="21"/>
        <v/>
      </c>
      <c r="J379" s="13" t="str">
        <f t="shared" si="24"/>
        <v/>
      </c>
    </row>
    <row r="380" spans="1:10" x14ac:dyDescent="0.3">
      <c r="A380" s="2">
        <v>42164</v>
      </c>
      <c r="B380" s="1">
        <v>52815.99</v>
      </c>
      <c r="C380" s="8"/>
      <c r="D380" s="33">
        <f t="shared" si="22"/>
        <v>1.2023596938818468E-4</v>
      </c>
      <c r="G380" s="4" t="str">
        <f t="shared" si="23"/>
        <v/>
      </c>
      <c r="H380" s="5" t="str">
        <f t="array" ref="H380">IF(OR(H379=$G$10,H379=""),"",MAX(IF($A$10:$A$3008&gt;H379,1,0)*IF($A$10:$A$3008&lt;G380,1,0)*$A$10:$A$3008))</f>
        <v/>
      </c>
      <c r="I380" s="7" t="str">
        <f t="shared" si="21"/>
        <v/>
      </c>
      <c r="J380" s="13" t="str">
        <f t="shared" si="24"/>
        <v/>
      </c>
    </row>
    <row r="381" spans="1:10" x14ac:dyDescent="0.3">
      <c r="A381" s="2">
        <v>42165</v>
      </c>
      <c r="B381" s="1">
        <v>53876.45</v>
      </c>
      <c r="C381" s="8"/>
      <c r="D381" s="33">
        <f t="shared" si="22"/>
        <v>1.9879476440610208E-2</v>
      </c>
      <c r="G381" s="4" t="str">
        <f t="shared" si="23"/>
        <v/>
      </c>
      <c r="H381" s="5" t="str">
        <f t="array" ref="H381">IF(OR(H380=$G$10,H380=""),"",MAX(IF($A$10:$A$3008&gt;H380,1,0)*IF($A$10:$A$3008&lt;G381,1,0)*$A$10:$A$3008))</f>
        <v/>
      </c>
      <c r="I381" s="7" t="str">
        <f t="shared" si="21"/>
        <v/>
      </c>
      <c r="J381" s="13" t="str">
        <f t="shared" si="24"/>
        <v/>
      </c>
    </row>
    <row r="382" spans="1:10" x14ac:dyDescent="0.3">
      <c r="A382" s="2">
        <v>42166</v>
      </c>
      <c r="B382" s="1">
        <v>53688.52</v>
      </c>
      <c r="C382" s="8"/>
      <c r="D382" s="33">
        <f t="shared" si="22"/>
        <v>-3.4942638150106142E-3</v>
      </c>
      <c r="G382" s="4" t="str">
        <f t="shared" si="23"/>
        <v/>
      </c>
      <c r="H382" s="5" t="str">
        <f t="array" ref="H382">IF(OR(H381=$G$10,H381=""),"",MAX(IF($A$10:$A$3008&gt;H381,1,0)*IF($A$10:$A$3008&lt;G382,1,0)*$A$10:$A$3008))</f>
        <v/>
      </c>
      <c r="I382" s="7" t="str">
        <f t="shared" si="21"/>
        <v/>
      </c>
      <c r="J382" s="13" t="str">
        <f t="shared" si="24"/>
        <v/>
      </c>
    </row>
    <row r="383" spans="1:10" x14ac:dyDescent="0.3">
      <c r="A383" s="2">
        <v>42167</v>
      </c>
      <c r="B383" s="1">
        <v>53347.53</v>
      </c>
      <c r="C383" s="8"/>
      <c r="D383" s="33">
        <f t="shared" si="22"/>
        <v>-6.3715197557437583E-3</v>
      </c>
      <c r="G383" s="4" t="str">
        <f t="shared" si="23"/>
        <v/>
      </c>
      <c r="H383" s="5" t="str">
        <f t="array" ref="H383">IF(OR(H382=$G$10,H382=""),"",MAX(IF($A$10:$A$3008&gt;H382,1,0)*IF($A$10:$A$3008&lt;G383,1,0)*$A$10:$A$3008))</f>
        <v/>
      </c>
      <c r="I383" s="7" t="str">
        <f t="shared" si="21"/>
        <v/>
      </c>
      <c r="J383" s="13" t="str">
        <f t="shared" si="24"/>
        <v/>
      </c>
    </row>
    <row r="384" spans="1:10" x14ac:dyDescent="0.3">
      <c r="A384" s="2">
        <v>42170</v>
      </c>
      <c r="B384" s="1">
        <v>53137.53</v>
      </c>
      <c r="C384" s="8"/>
      <c r="D384" s="33">
        <f t="shared" si="22"/>
        <v>-3.9442203863196352E-3</v>
      </c>
      <c r="G384" s="4" t="str">
        <f t="shared" si="23"/>
        <v/>
      </c>
      <c r="H384" s="5" t="str">
        <f t="array" ref="H384">IF(OR(H383=$G$10,H383=""),"",MAX(IF($A$10:$A$3008&gt;H383,1,0)*IF($A$10:$A$3008&lt;G384,1,0)*$A$10:$A$3008))</f>
        <v/>
      </c>
      <c r="I384" s="7" t="str">
        <f t="shared" si="21"/>
        <v/>
      </c>
      <c r="J384" s="13" t="str">
        <f t="shared" si="24"/>
        <v/>
      </c>
    </row>
    <row r="385" spans="1:10" x14ac:dyDescent="0.3">
      <c r="A385" s="2">
        <v>42171</v>
      </c>
      <c r="B385" s="1">
        <v>53702.15</v>
      </c>
      <c r="C385" s="8"/>
      <c r="D385" s="33">
        <f t="shared" si="22"/>
        <v>1.0569579699507083E-2</v>
      </c>
      <c r="G385" s="4" t="str">
        <f t="shared" si="23"/>
        <v/>
      </c>
      <c r="H385" s="5" t="str">
        <f t="array" ref="H385">IF(OR(H384=$G$10,H384=""),"",MAX(IF($A$10:$A$3008&gt;H384,1,0)*IF($A$10:$A$3008&lt;G385,1,0)*$A$10:$A$3008))</f>
        <v/>
      </c>
      <c r="I385" s="7" t="str">
        <f t="shared" si="21"/>
        <v/>
      </c>
      <c r="J385" s="13" t="str">
        <f t="shared" si="24"/>
        <v/>
      </c>
    </row>
    <row r="386" spans="1:10" x14ac:dyDescent="0.3">
      <c r="A386" s="2">
        <v>42172</v>
      </c>
      <c r="B386" s="1">
        <v>53248.54</v>
      </c>
      <c r="C386" s="8"/>
      <c r="D386" s="33">
        <f t="shared" si="22"/>
        <v>-8.4826515840147991E-3</v>
      </c>
      <c r="G386" s="4" t="str">
        <f t="shared" si="23"/>
        <v/>
      </c>
      <c r="H386" s="5" t="str">
        <f t="array" ref="H386">IF(OR(H385=$G$10,H385=""),"",MAX(IF($A$10:$A$3008&gt;H385,1,0)*IF($A$10:$A$3008&lt;G386,1,0)*$A$10:$A$3008))</f>
        <v/>
      </c>
      <c r="I386" s="7" t="str">
        <f t="shared" si="21"/>
        <v/>
      </c>
      <c r="J386" s="13" t="str">
        <f t="shared" si="24"/>
        <v/>
      </c>
    </row>
    <row r="387" spans="1:10" x14ac:dyDescent="0.3">
      <c r="A387" s="2">
        <v>42173</v>
      </c>
      <c r="B387" s="1">
        <v>54238.59</v>
      </c>
      <c r="C387" s="8"/>
      <c r="D387" s="33">
        <f t="shared" si="22"/>
        <v>1.8422261345745043E-2</v>
      </c>
      <c r="G387" s="4" t="str">
        <f t="shared" si="23"/>
        <v/>
      </c>
      <c r="H387" s="5" t="str">
        <f t="array" ref="H387">IF(OR(H386=$G$10,H386=""),"",MAX(IF($A$10:$A$3008&gt;H386,1,0)*IF($A$10:$A$3008&lt;G387,1,0)*$A$10:$A$3008))</f>
        <v/>
      </c>
      <c r="I387" s="7" t="str">
        <f t="shared" si="21"/>
        <v/>
      </c>
      <c r="J387" s="13" t="str">
        <f t="shared" si="24"/>
        <v/>
      </c>
    </row>
    <row r="388" spans="1:10" x14ac:dyDescent="0.3">
      <c r="A388" s="2">
        <v>42174</v>
      </c>
      <c r="B388" s="1">
        <v>53749.41</v>
      </c>
      <c r="C388" s="8"/>
      <c r="D388" s="33">
        <f t="shared" si="22"/>
        <v>-9.0599575156867593E-3</v>
      </c>
      <c r="G388" s="4" t="str">
        <f t="shared" si="23"/>
        <v/>
      </c>
      <c r="H388" s="5" t="str">
        <f t="array" ref="H388">IF(OR(H387=$G$10,H387=""),"",MAX(IF($A$10:$A$3008&gt;H387,1,0)*IF($A$10:$A$3008&lt;G388,1,0)*$A$10:$A$3008))</f>
        <v/>
      </c>
      <c r="I388" s="7" t="str">
        <f t="shared" si="21"/>
        <v/>
      </c>
      <c r="J388" s="13" t="str">
        <f t="shared" si="24"/>
        <v/>
      </c>
    </row>
    <row r="389" spans="1:10" x14ac:dyDescent="0.3">
      <c r="A389" s="2">
        <v>42177</v>
      </c>
      <c r="B389" s="1">
        <v>53863.68</v>
      </c>
      <c r="C389" s="8"/>
      <c r="D389" s="33">
        <f t="shared" si="22"/>
        <v>2.1237201338285007E-3</v>
      </c>
      <c r="G389" s="4" t="str">
        <f t="shared" si="23"/>
        <v/>
      </c>
      <c r="H389" s="5" t="str">
        <f t="array" ref="H389">IF(OR(H388=$G$10,H388=""),"",MAX(IF($A$10:$A$3008&gt;H388,1,0)*IF($A$10:$A$3008&lt;G389,1,0)*$A$10:$A$3008))</f>
        <v/>
      </c>
      <c r="I389" s="7" t="str">
        <f t="shared" si="21"/>
        <v/>
      </c>
      <c r="J389" s="13" t="str">
        <f t="shared" si="24"/>
        <v/>
      </c>
    </row>
    <row r="390" spans="1:10" x14ac:dyDescent="0.3">
      <c r="A390" s="2">
        <v>42178</v>
      </c>
      <c r="B390" s="1">
        <v>53772.43</v>
      </c>
      <c r="C390" s="8"/>
      <c r="D390" s="33">
        <f t="shared" si="22"/>
        <v>-1.6955280502160888E-3</v>
      </c>
      <c r="G390" s="4" t="str">
        <f t="shared" si="23"/>
        <v/>
      </c>
      <c r="H390" s="5" t="str">
        <f t="array" ref="H390">IF(OR(H389=$G$10,H389=""),"",MAX(IF($A$10:$A$3008&gt;H389,1,0)*IF($A$10:$A$3008&lt;G390,1,0)*$A$10:$A$3008))</f>
        <v/>
      </c>
      <c r="I390" s="7" t="str">
        <f t="shared" si="21"/>
        <v/>
      </c>
      <c r="J390" s="13" t="str">
        <f t="shared" si="24"/>
        <v/>
      </c>
    </row>
    <row r="391" spans="1:10" x14ac:dyDescent="0.3">
      <c r="A391" s="2">
        <v>42179</v>
      </c>
      <c r="B391" s="1">
        <v>53842.54</v>
      </c>
      <c r="C391" s="8"/>
      <c r="D391" s="33">
        <f t="shared" si="22"/>
        <v>1.3029787569355461E-3</v>
      </c>
      <c r="G391" s="4" t="str">
        <f t="shared" si="23"/>
        <v/>
      </c>
      <c r="H391" s="5" t="str">
        <f t="array" ref="H391">IF(OR(H390=$G$10,H390=""),"",MAX(IF($A$10:$A$3008&gt;H390,1,0)*IF($A$10:$A$3008&lt;G391,1,0)*$A$10:$A$3008))</f>
        <v/>
      </c>
      <c r="I391" s="7" t="str">
        <f t="shared" si="21"/>
        <v/>
      </c>
      <c r="J391" s="13" t="str">
        <f t="shared" si="24"/>
        <v/>
      </c>
    </row>
    <row r="392" spans="1:10" x14ac:dyDescent="0.3">
      <c r="A392" s="2">
        <v>42180</v>
      </c>
      <c r="B392" s="1">
        <v>53175.67</v>
      </c>
      <c r="C392" s="8"/>
      <c r="D392" s="33">
        <f t="shared" si="22"/>
        <v>-1.2462900130995718E-2</v>
      </c>
      <c r="G392" s="4" t="str">
        <f t="shared" si="23"/>
        <v/>
      </c>
      <c r="H392" s="5" t="str">
        <f t="array" ref="H392">IF(OR(H391=$G$10,H391=""),"",MAX(IF($A$10:$A$3008&gt;H391,1,0)*IF($A$10:$A$3008&lt;G392,1,0)*$A$10:$A$3008))</f>
        <v/>
      </c>
      <c r="I392" s="7" t="str">
        <f t="shared" si="21"/>
        <v/>
      </c>
      <c r="J392" s="13" t="str">
        <f t="shared" si="24"/>
        <v/>
      </c>
    </row>
    <row r="393" spans="1:10" x14ac:dyDescent="0.3">
      <c r="A393" s="2">
        <v>42181</v>
      </c>
      <c r="B393" s="1">
        <v>54016.97</v>
      </c>
      <c r="C393" s="8"/>
      <c r="D393" s="33">
        <f t="shared" si="22"/>
        <v>1.5697295541542058E-2</v>
      </c>
      <c r="G393" s="4" t="str">
        <f t="shared" si="23"/>
        <v/>
      </c>
      <c r="H393" s="5" t="str">
        <f t="array" ref="H393">IF(OR(H392=$G$10,H392=""),"",MAX(IF($A$10:$A$3008&gt;H392,1,0)*IF($A$10:$A$3008&lt;G393,1,0)*$A$10:$A$3008))</f>
        <v/>
      </c>
      <c r="I393" s="7" t="str">
        <f t="shared" si="21"/>
        <v/>
      </c>
      <c r="J393" s="13" t="str">
        <f t="shared" si="24"/>
        <v/>
      </c>
    </row>
    <row r="394" spans="1:10" x14ac:dyDescent="0.3">
      <c r="A394" s="2">
        <v>42184</v>
      </c>
      <c r="B394" s="1">
        <v>53014.21</v>
      </c>
      <c r="C394" s="8"/>
      <c r="D394" s="33">
        <f t="shared" si="22"/>
        <v>-1.8738265630689466E-2</v>
      </c>
      <c r="G394" s="4" t="str">
        <f t="shared" si="23"/>
        <v/>
      </c>
      <c r="H394" s="5" t="str">
        <f t="array" ref="H394">IF(OR(H393=$G$10,H393=""),"",MAX(IF($A$10:$A$3008&gt;H393,1,0)*IF($A$10:$A$3008&lt;G394,1,0)*$A$10:$A$3008))</f>
        <v/>
      </c>
      <c r="I394" s="7" t="str">
        <f t="shared" si="21"/>
        <v/>
      </c>
      <c r="J394" s="13" t="str">
        <f t="shared" si="24"/>
        <v/>
      </c>
    </row>
    <row r="395" spans="1:10" x14ac:dyDescent="0.3">
      <c r="A395" s="2">
        <v>42185</v>
      </c>
      <c r="B395" s="1">
        <v>53080.88</v>
      </c>
      <c r="C395" s="8"/>
      <c r="D395" s="33">
        <f t="shared" si="22"/>
        <v>1.2567972518926242E-3</v>
      </c>
      <c r="G395" s="4" t="str">
        <f t="shared" si="23"/>
        <v/>
      </c>
      <c r="H395" s="5" t="str">
        <f t="array" ref="H395">IF(OR(H394=$G$10,H394=""),"",MAX(IF($A$10:$A$3008&gt;H394,1,0)*IF($A$10:$A$3008&lt;G395,1,0)*$A$10:$A$3008))</f>
        <v/>
      </c>
      <c r="I395" s="7" t="str">
        <f t="shared" ref="I395:I458" si="25">IF(ISNUMBER(H395),VLOOKUP(H395,$A$10:$B$5121,2,FALSE),"")</f>
        <v/>
      </c>
      <c r="J395" s="13" t="str">
        <f t="shared" si="24"/>
        <v/>
      </c>
    </row>
    <row r="396" spans="1:10" x14ac:dyDescent="0.3">
      <c r="A396" s="2">
        <v>42186</v>
      </c>
      <c r="B396" s="1">
        <v>52757.54</v>
      </c>
      <c r="C396" s="8"/>
      <c r="D396" s="33">
        <f t="shared" ref="D396:D459" si="26">IF(ISNUMBER(B396),LN(B396/B395),"")</f>
        <v>-6.1100875455553996E-3</v>
      </c>
      <c r="G396" s="4" t="str">
        <f t="shared" ref="G396:G459" si="27">IFERROR(DATE(YEAR(H395),MONTH(H395)+2,1),"")</f>
        <v/>
      </c>
      <c r="H396" s="5" t="str">
        <f t="array" ref="H396">IF(OR(H395=$G$10,H395=""),"",MAX(IF($A$10:$A$3008&gt;H395,1,0)*IF($A$10:$A$3008&lt;G396,1,0)*$A$10:$A$3008))</f>
        <v/>
      </c>
      <c r="I396" s="7" t="str">
        <f t="shared" si="25"/>
        <v/>
      </c>
      <c r="J396" s="13" t="str">
        <f t="shared" ref="J396:J459" si="28">IF(ISNUMBER(I396),(I396-I395)/I395,"")</f>
        <v/>
      </c>
    </row>
    <row r="397" spans="1:10" x14ac:dyDescent="0.3">
      <c r="A397" s="2">
        <v>42187</v>
      </c>
      <c r="B397" s="1">
        <v>53106.19</v>
      </c>
      <c r="C397" s="8"/>
      <c r="D397" s="33">
        <f t="shared" si="26"/>
        <v>6.5867934284714724E-3</v>
      </c>
      <c r="G397" s="4" t="str">
        <f t="shared" si="27"/>
        <v/>
      </c>
      <c r="H397" s="5" t="str">
        <f t="array" ref="H397">IF(OR(H396=$G$10,H396=""),"",MAX(IF($A$10:$A$3008&gt;H396,1,0)*IF($A$10:$A$3008&lt;G397,1,0)*$A$10:$A$3008))</f>
        <v/>
      </c>
      <c r="I397" s="7" t="str">
        <f t="shared" si="25"/>
        <v/>
      </c>
      <c r="J397" s="13" t="str">
        <f t="shared" si="28"/>
        <v/>
      </c>
    </row>
    <row r="398" spans="1:10" x14ac:dyDescent="0.3">
      <c r="A398" s="2">
        <v>42188</v>
      </c>
      <c r="B398" s="1">
        <v>52519.41</v>
      </c>
      <c r="C398" s="8"/>
      <c r="D398" s="33">
        <f t="shared" si="26"/>
        <v>-1.1110678402748425E-2</v>
      </c>
      <c r="G398" s="4" t="str">
        <f t="shared" si="27"/>
        <v/>
      </c>
      <c r="H398" s="5" t="str">
        <f t="array" ref="H398">IF(OR(H397=$G$10,H397=""),"",MAX(IF($A$10:$A$3008&gt;H397,1,0)*IF($A$10:$A$3008&lt;G398,1,0)*$A$10:$A$3008))</f>
        <v/>
      </c>
      <c r="I398" s="7" t="str">
        <f t="shared" si="25"/>
        <v/>
      </c>
      <c r="J398" s="13" t="str">
        <f t="shared" si="28"/>
        <v/>
      </c>
    </row>
    <row r="399" spans="1:10" x14ac:dyDescent="0.3">
      <c r="A399" s="2">
        <v>42191</v>
      </c>
      <c r="B399" s="1">
        <v>52149.37</v>
      </c>
      <c r="C399" s="8"/>
      <c r="D399" s="33">
        <f t="shared" si="26"/>
        <v>-7.0707147189079762E-3</v>
      </c>
      <c r="G399" s="4" t="str">
        <f t="shared" si="27"/>
        <v/>
      </c>
      <c r="H399" s="5" t="str">
        <f t="array" ref="H399">IF(OR(H398=$G$10,H398=""),"",MAX(IF($A$10:$A$3008&gt;H398,1,0)*IF($A$10:$A$3008&lt;G399,1,0)*$A$10:$A$3008))</f>
        <v/>
      </c>
      <c r="I399" s="7" t="str">
        <f t="shared" si="25"/>
        <v/>
      </c>
      <c r="J399" s="13" t="str">
        <f t="shared" si="28"/>
        <v/>
      </c>
    </row>
    <row r="400" spans="1:10" x14ac:dyDescent="0.3">
      <c r="A400" s="2">
        <v>42192</v>
      </c>
      <c r="B400" s="1">
        <v>52343.71</v>
      </c>
      <c r="C400" s="8"/>
      <c r="D400" s="33">
        <f t="shared" si="26"/>
        <v>3.7196764431452899E-3</v>
      </c>
      <c r="G400" s="4" t="str">
        <f t="shared" si="27"/>
        <v/>
      </c>
      <c r="H400" s="5" t="str">
        <f t="array" ref="H400">IF(OR(H399=$G$10,H399=""),"",MAX(IF($A$10:$A$3008&gt;H399,1,0)*IF($A$10:$A$3008&lt;G400,1,0)*$A$10:$A$3008))</f>
        <v/>
      </c>
      <c r="I400" s="7" t="str">
        <f t="shared" si="25"/>
        <v/>
      </c>
      <c r="J400" s="13" t="str">
        <f t="shared" si="28"/>
        <v/>
      </c>
    </row>
    <row r="401" spans="1:10" x14ac:dyDescent="0.3">
      <c r="A401" s="2">
        <v>42193</v>
      </c>
      <c r="B401" s="1">
        <v>51781.75</v>
      </c>
      <c r="C401" s="8"/>
      <c r="D401" s="33">
        <f t="shared" si="26"/>
        <v>-1.0794006694998363E-2</v>
      </c>
      <c r="G401" s="4" t="str">
        <f t="shared" si="27"/>
        <v/>
      </c>
      <c r="H401" s="5" t="str">
        <f t="array" ref="H401">IF(OR(H400=$G$10,H400=""),"",MAX(IF($A$10:$A$3008&gt;H400,1,0)*IF($A$10:$A$3008&lt;G401,1,0)*$A$10:$A$3008))</f>
        <v/>
      </c>
      <c r="I401" s="7" t="str">
        <f t="shared" si="25"/>
        <v/>
      </c>
      <c r="J401" s="13" t="str">
        <f t="shared" si="28"/>
        <v/>
      </c>
    </row>
    <row r="402" spans="1:10" x14ac:dyDescent="0.3">
      <c r="A402" s="2">
        <v>42194</v>
      </c>
      <c r="B402" s="1">
        <v>51781.75</v>
      </c>
      <c r="C402" s="8"/>
      <c r="D402" s="33">
        <f t="shared" si="26"/>
        <v>0</v>
      </c>
      <c r="G402" s="4" t="str">
        <f t="shared" si="27"/>
        <v/>
      </c>
      <c r="H402" s="5" t="str">
        <f t="array" ref="H402">IF(OR(H401=$G$10,H401=""),"",MAX(IF($A$10:$A$3008&gt;H401,1,0)*IF($A$10:$A$3008&lt;G402,1,0)*$A$10:$A$3008))</f>
        <v/>
      </c>
      <c r="I402" s="7" t="str">
        <f t="shared" si="25"/>
        <v/>
      </c>
      <c r="J402" s="13" t="str">
        <f t="shared" si="28"/>
        <v/>
      </c>
    </row>
    <row r="403" spans="1:10" x14ac:dyDescent="0.3">
      <c r="A403" s="2">
        <v>42195</v>
      </c>
      <c r="B403" s="1">
        <v>52590.720000000001</v>
      </c>
      <c r="C403" s="8"/>
      <c r="D403" s="33">
        <f t="shared" si="26"/>
        <v>1.5501907738233518E-2</v>
      </c>
      <c r="G403" s="4" t="str">
        <f t="shared" si="27"/>
        <v/>
      </c>
      <c r="H403" s="5" t="str">
        <f t="array" ref="H403">IF(OR(H402=$G$10,H402=""),"",MAX(IF($A$10:$A$3008&gt;H402,1,0)*IF($A$10:$A$3008&lt;G403,1,0)*$A$10:$A$3008))</f>
        <v/>
      </c>
      <c r="I403" s="7" t="str">
        <f t="shared" si="25"/>
        <v/>
      </c>
      <c r="J403" s="13" t="str">
        <f t="shared" si="28"/>
        <v/>
      </c>
    </row>
    <row r="404" spans="1:10" x14ac:dyDescent="0.3">
      <c r="A404" s="2">
        <v>42198</v>
      </c>
      <c r="B404" s="1">
        <v>53119.47</v>
      </c>
      <c r="C404" s="8"/>
      <c r="D404" s="33">
        <f t="shared" si="26"/>
        <v>1.0003849385486348E-2</v>
      </c>
      <c r="G404" s="4" t="str">
        <f t="shared" si="27"/>
        <v/>
      </c>
      <c r="H404" s="5" t="str">
        <f t="array" ref="H404">IF(OR(H403=$G$10,H403=""),"",MAX(IF($A$10:$A$3008&gt;H403,1,0)*IF($A$10:$A$3008&lt;G404,1,0)*$A$10:$A$3008))</f>
        <v/>
      </c>
      <c r="I404" s="7" t="str">
        <f t="shared" si="25"/>
        <v/>
      </c>
      <c r="J404" s="13" t="str">
        <f t="shared" si="28"/>
        <v/>
      </c>
    </row>
    <row r="405" spans="1:10" x14ac:dyDescent="0.3">
      <c r="A405" s="2">
        <v>42199</v>
      </c>
      <c r="B405" s="1">
        <v>53239.18</v>
      </c>
      <c r="C405" s="8"/>
      <c r="D405" s="33">
        <f t="shared" si="26"/>
        <v>2.2510637461159873E-3</v>
      </c>
      <c r="G405" s="4" t="str">
        <f t="shared" si="27"/>
        <v/>
      </c>
      <c r="H405" s="5" t="str">
        <f t="array" ref="H405">IF(OR(H404=$G$10,H404=""),"",MAX(IF($A$10:$A$3008&gt;H404,1,0)*IF($A$10:$A$3008&lt;G405,1,0)*$A$10:$A$3008))</f>
        <v/>
      </c>
      <c r="I405" s="7" t="str">
        <f t="shared" si="25"/>
        <v/>
      </c>
      <c r="J405" s="13" t="str">
        <f t="shared" si="28"/>
        <v/>
      </c>
    </row>
    <row r="406" spans="1:10" x14ac:dyDescent="0.3">
      <c r="A406" s="2">
        <v>42200</v>
      </c>
      <c r="B406" s="1">
        <v>52902.28</v>
      </c>
      <c r="C406" s="8"/>
      <c r="D406" s="33">
        <f t="shared" si="26"/>
        <v>-6.3481533303779659E-3</v>
      </c>
      <c r="G406" s="4" t="str">
        <f t="shared" si="27"/>
        <v/>
      </c>
      <c r="H406" s="5" t="str">
        <f t="array" ref="H406">IF(OR(H405=$G$10,H405=""),"",MAX(IF($A$10:$A$3008&gt;H405,1,0)*IF($A$10:$A$3008&lt;G406,1,0)*$A$10:$A$3008))</f>
        <v/>
      </c>
      <c r="I406" s="7" t="str">
        <f t="shared" si="25"/>
        <v/>
      </c>
      <c r="J406" s="13" t="str">
        <f t="shared" si="28"/>
        <v/>
      </c>
    </row>
    <row r="407" spans="1:10" x14ac:dyDescent="0.3">
      <c r="A407" s="2">
        <v>42201</v>
      </c>
      <c r="B407" s="1">
        <v>53069.75</v>
      </c>
      <c r="C407" s="8"/>
      <c r="D407" s="33">
        <f t="shared" si="26"/>
        <v>3.1606479448302899E-3</v>
      </c>
      <c r="G407" s="4" t="str">
        <f t="shared" si="27"/>
        <v/>
      </c>
      <c r="H407" s="5" t="str">
        <f t="array" ref="H407">IF(OR(H406=$G$10,H406=""),"",MAX(IF($A$10:$A$3008&gt;H406,1,0)*IF($A$10:$A$3008&lt;G407,1,0)*$A$10:$A$3008))</f>
        <v/>
      </c>
      <c r="I407" s="7" t="str">
        <f t="shared" si="25"/>
        <v/>
      </c>
      <c r="J407" s="13" t="str">
        <f t="shared" si="28"/>
        <v/>
      </c>
    </row>
    <row r="408" spans="1:10" x14ac:dyDescent="0.3">
      <c r="A408" s="2">
        <v>42202</v>
      </c>
      <c r="B408" s="1">
        <v>52341.8</v>
      </c>
      <c r="C408" s="8"/>
      <c r="D408" s="33">
        <f t="shared" si="26"/>
        <v>-1.3811799035173924E-2</v>
      </c>
      <c r="G408" s="4" t="str">
        <f t="shared" si="27"/>
        <v/>
      </c>
      <c r="H408" s="5" t="str">
        <f t="array" ref="H408">IF(OR(H407=$G$10,H407=""),"",MAX(IF($A$10:$A$3008&gt;H407,1,0)*IF($A$10:$A$3008&lt;G408,1,0)*$A$10:$A$3008))</f>
        <v/>
      </c>
      <c r="I408" s="7" t="str">
        <f t="shared" si="25"/>
        <v/>
      </c>
      <c r="J408" s="13" t="str">
        <f t="shared" si="28"/>
        <v/>
      </c>
    </row>
    <row r="409" spans="1:10" x14ac:dyDescent="0.3">
      <c r="A409" s="2">
        <v>42205</v>
      </c>
      <c r="B409" s="1">
        <v>51600.08</v>
      </c>
      <c r="C409" s="8"/>
      <c r="D409" s="33">
        <f t="shared" si="26"/>
        <v>-1.427206416024741E-2</v>
      </c>
      <c r="G409" s="4" t="str">
        <f t="shared" si="27"/>
        <v/>
      </c>
      <c r="H409" s="5" t="str">
        <f t="array" ref="H409">IF(OR(H408=$G$10,H408=""),"",MAX(IF($A$10:$A$3008&gt;H408,1,0)*IF($A$10:$A$3008&lt;G409,1,0)*$A$10:$A$3008))</f>
        <v/>
      </c>
      <c r="I409" s="7" t="str">
        <f t="shared" si="25"/>
        <v/>
      </c>
      <c r="J409" s="13" t="str">
        <f t="shared" si="28"/>
        <v/>
      </c>
    </row>
    <row r="410" spans="1:10" x14ac:dyDescent="0.3">
      <c r="A410" s="2">
        <v>42206</v>
      </c>
      <c r="B410" s="1">
        <v>51474.28</v>
      </c>
      <c r="C410" s="8"/>
      <c r="D410" s="33">
        <f t="shared" si="26"/>
        <v>-2.4409574303941957E-3</v>
      </c>
      <c r="G410" s="4" t="str">
        <f t="shared" si="27"/>
        <v/>
      </c>
      <c r="H410" s="5" t="str">
        <f t="array" ref="H410">IF(OR(H409=$G$10,H409=""),"",MAX(IF($A$10:$A$3008&gt;H409,1,0)*IF($A$10:$A$3008&lt;G410,1,0)*$A$10:$A$3008))</f>
        <v/>
      </c>
      <c r="I410" s="7" t="str">
        <f t="shared" si="25"/>
        <v/>
      </c>
      <c r="J410" s="13" t="str">
        <f t="shared" si="28"/>
        <v/>
      </c>
    </row>
    <row r="411" spans="1:10" x14ac:dyDescent="0.3">
      <c r="A411" s="2">
        <v>42207</v>
      </c>
      <c r="B411" s="1">
        <v>50915.79</v>
      </c>
      <c r="C411" s="8"/>
      <c r="D411" s="33">
        <f t="shared" si="26"/>
        <v>-1.0909173884089934E-2</v>
      </c>
      <c r="G411" s="4" t="str">
        <f t="shared" si="27"/>
        <v/>
      </c>
      <c r="H411" s="5" t="str">
        <f t="array" ref="H411">IF(OR(H410=$G$10,H410=""),"",MAX(IF($A$10:$A$3008&gt;H410,1,0)*IF($A$10:$A$3008&lt;G411,1,0)*$A$10:$A$3008))</f>
        <v/>
      </c>
      <c r="I411" s="7" t="str">
        <f t="shared" si="25"/>
        <v/>
      </c>
      <c r="J411" s="13" t="str">
        <f t="shared" si="28"/>
        <v/>
      </c>
    </row>
    <row r="412" spans="1:10" x14ac:dyDescent="0.3">
      <c r="A412" s="2">
        <v>42208</v>
      </c>
      <c r="B412" s="1">
        <v>49806.63</v>
      </c>
      <c r="C412" s="8"/>
      <c r="D412" s="33">
        <f t="shared" si="26"/>
        <v>-2.2024983860049224E-2</v>
      </c>
      <c r="G412" s="4" t="str">
        <f t="shared" si="27"/>
        <v/>
      </c>
      <c r="H412" s="5" t="str">
        <f t="array" ref="H412">IF(OR(H411=$G$10,H411=""),"",MAX(IF($A$10:$A$3008&gt;H411,1,0)*IF($A$10:$A$3008&lt;G412,1,0)*$A$10:$A$3008))</f>
        <v/>
      </c>
      <c r="I412" s="7" t="str">
        <f t="shared" si="25"/>
        <v/>
      </c>
      <c r="J412" s="13" t="str">
        <f t="shared" si="28"/>
        <v/>
      </c>
    </row>
    <row r="413" spans="1:10" x14ac:dyDescent="0.3">
      <c r="A413" s="2">
        <v>42209</v>
      </c>
      <c r="B413" s="1">
        <v>49245.85</v>
      </c>
      <c r="C413" s="8"/>
      <c r="D413" s="33">
        <f t="shared" si="26"/>
        <v>-1.1323007591078781E-2</v>
      </c>
      <c r="G413" s="4" t="str">
        <f t="shared" si="27"/>
        <v/>
      </c>
      <c r="H413" s="5" t="str">
        <f t="array" ref="H413">IF(OR(H412=$G$10,H412=""),"",MAX(IF($A$10:$A$3008&gt;H412,1,0)*IF($A$10:$A$3008&lt;G413,1,0)*$A$10:$A$3008))</f>
        <v/>
      </c>
      <c r="I413" s="7" t="str">
        <f t="shared" si="25"/>
        <v/>
      </c>
      <c r="J413" s="13" t="str">
        <f t="shared" si="28"/>
        <v/>
      </c>
    </row>
    <row r="414" spans="1:10" x14ac:dyDescent="0.3">
      <c r="A414" s="2">
        <v>42212</v>
      </c>
      <c r="B414" s="1">
        <v>48735.54</v>
      </c>
      <c r="C414" s="8"/>
      <c r="D414" s="33">
        <f t="shared" si="26"/>
        <v>-1.0416562048103229E-2</v>
      </c>
      <c r="G414" s="4" t="str">
        <f t="shared" si="27"/>
        <v/>
      </c>
      <c r="H414" s="5" t="str">
        <f t="array" ref="H414">IF(OR(H413=$G$10,H413=""),"",MAX(IF($A$10:$A$3008&gt;H413,1,0)*IF($A$10:$A$3008&lt;G414,1,0)*$A$10:$A$3008))</f>
        <v/>
      </c>
      <c r="I414" s="7" t="str">
        <f t="shared" si="25"/>
        <v/>
      </c>
      <c r="J414" s="13" t="str">
        <f t="shared" si="28"/>
        <v/>
      </c>
    </row>
    <row r="415" spans="1:10" x14ac:dyDescent="0.3">
      <c r="A415" s="2">
        <v>42213</v>
      </c>
      <c r="B415" s="1">
        <v>49601.599999999999</v>
      </c>
      <c r="C415" s="8"/>
      <c r="D415" s="33">
        <f t="shared" si="26"/>
        <v>1.7614553214920937E-2</v>
      </c>
      <c r="G415" s="4" t="str">
        <f t="shared" si="27"/>
        <v/>
      </c>
      <c r="H415" s="5" t="str">
        <f t="array" ref="H415">IF(OR(H414=$G$10,H414=""),"",MAX(IF($A$10:$A$3008&gt;H414,1,0)*IF($A$10:$A$3008&lt;G415,1,0)*$A$10:$A$3008))</f>
        <v/>
      </c>
      <c r="I415" s="7" t="str">
        <f t="shared" si="25"/>
        <v/>
      </c>
      <c r="J415" s="13" t="str">
        <f t="shared" si="28"/>
        <v/>
      </c>
    </row>
    <row r="416" spans="1:10" x14ac:dyDescent="0.3">
      <c r="A416" s="2">
        <v>42214</v>
      </c>
      <c r="B416" s="1">
        <v>50245.14</v>
      </c>
      <c r="C416" s="8"/>
      <c r="D416" s="33">
        <f t="shared" si="26"/>
        <v>1.2890734568822662E-2</v>
      </c>
      <c r="G416" s="4" t="str">
        <f t="shared" si="27"/>
        <v/>
      </c>
      <c r="H416" s="5" t="str">
        <f t="array" ref="H416">IF(OR(H415=$G$10,H415=""),"",MAX(IF($A$10:$A$3008&gt;H415,1,0)*IF($A$10:$A$3008&lt;G416,1,0)*$A$10:$A$3008))</f>
        <v/>
      </c>
      <c r="I416" s="7" t="str">
        <f t="shared" si="25"/>
        <v/>
      </c>
      <c r="J416" s="13" t="str">
        <f t="shared" si="28"/>
        <v/>
      </c>
    </row>
    <row r="417" spans="1:10" x14ac:dyDescent="0.3">
      <c r="A417" s="2">
        <v>42215</v>
      </c>
      <c r="B417" s="1">
        <v>49897.4</v>
      </c>
      <c r="C417" s="8"/>
      <c r="D417" s="33">
        <f t="shared" si="26"/>
        <v>-6.9449286523556083E-3</v>
      </c>
      <c r="G417" s="4" t="str">
        <f t="shared" si="27"/>
        <v/>
      </c>
      <c r="H417" s="5" t="str">
        <f t="array" ref="H417">IF(OR(H416=$G$10,H416=""),"",MAX(IF($A$10:$A$3008&gt;H416,1,0)*IF($A$10:$A$3008&lt;G417,1,0)*$A$10:$A$3008))</f>
        <v/>
      </c>
      <c r="I417" s="7" t="str">
        <f t="shared" si="25"/>
        <v/>
      </c>
      <c r="J417" s="13" t="str">
        <f t="shared" si="28"/>
        <v/>
      </c>
    </row>
    <row r="418" spans="1:10" x14ac:dyDescent="0.3">
      <c r="A418" s="2">
        <v>42216</v>
      </c>
      <c r="B418" s="1">
        <v>50864.77</v>
      </c>
      <c r="C418" s="8"/>
      <c r="D418" s="33">
        <f t="shared" si="26"/>
        <v>1.9201645270582032E-2</v>
      </c>
      <c r="G418" s="4" t="str">
        <f t="shared" si="27"/>
        <v/>
      </c>
      <c r="H418" s="5" t="str">
        <f t="array" ref="H418">IF(OR(H417=$G$10,H417=""),"",MAX(IF($A$10:$A$3008&gt;H417,1,0)*IF($A$10:$A$3008&lt;G418,1,0)*$A$10:$A$3008))</f>
        <v/>
      </c>
      <c r="I418" s="7" t="str">
        <f t="shared" si="25"/>
        <v/>
      </c>
      <c r="J418" s="13" t="str">
        <f t="shared" si="28"/>
        <v/>
      </c>
    </row>
    <row r="419" spans="1:10" x14ac:dyDescent="0.3">
      <c r="A419" s="2">
        <v>42219</v>
      </c>
      <c r="B419" s="1">
        <v>50138.05</v>
      </c>
      <c r="C419" s="8"/>
      <c r="D419" s="33">
        <f t="shared" si="26"/>
        <v>-1.4390341593204301E-2</v>
      </c>
      <c r="G419" s="4" t="str">
        <f t="shared" si="27"/>
        <v/>
      </c>
      <c r="H419" s="5" t="str">
        <f t="array" ref="H419">IF(OR(H418=$G$10,H418=""),"",MAX(IF($A$10:$A$3008&gt;H418,1,0)*IF($A$10:$A$3008&lt;G419,1,0)*$A$10:$A$3008))</f>
        <v/>
      </c>
      <c r="I419" s="7" t="str">
        <f t="shared" si="25"/>
        <v/>
      </c>
      <c r="J419" s="13" t="str">
        <f t="shared" si="28"/>
        <v/>
      </c>
    </row>
    <row r="420" spans="1:10" x14ac:dyDescent="0.3">
      <c r="A420" s="2">
        <v>42220</v>
      </c>
      <c r="B420" s="1">
        <v>50058.49</v>
      </c>
      <c r="C420" s="8"/>
      <c r="D420" s="33">
        <f t="shared" si="26"/>
        <v>-1.5880791237069584E-3</v>
      </c>
      <c r="G420" s="4" t="str">
        <f t="shared" si="27"/>
        <v/>
      </c>
      <c r="H420" s="5" t="str">
        <f t="array" ref="H420">IF(OR(H419=$G$10,H419=""),"",MAX(IF($A$10:$A$3008&gt;H419,1,0)*IF($A$10:$A$3008&lt;G420,1,0)*$A$10:$A$3008))</f>
        <v/>
      </c>
      <c r="I420" s="7" t="str">
        <f t="shared" si="25"/>
        <v/>
      </c>
      <c r="J420" s="13" t="str">
        <f t="shared" si="28"/>
        <v/>
      </c>
    </row>
    <row r="421" spans="1:10" x14ac:dyDescent="0.3">
      <c r="A421" s="2">
        <v>42221</v>
      </c>
      <c r="B421" s="1">
        <v>50287.27</v>
      </c>
      <c r="C421" s="8"/>
      <c r="D421" s="33">
        <f t="shared" si="26"/>
        <v>4.5598418189736296E-3</v>
      </c>
      <c r="G421" s="4" t="str">
        <f t="shared" si="27"/>
        <v/>
      </c>
      <c r="H421" s="5" t="str">
        <f t="array" ref="H421">IF(OR(H420=$G$10,H420=""),"",MAX(IF($A$10:$A$3008&gt;H420,1,0)*IF($A$10:$A$3008&lt;G421,1,0)*$A$10:$A$3008))</f>
        <v/>
      </c>
      <c r="I421" s="7" t="str">
        <f t="shared" si="25"/>
        <v/>
      </c>
      <c r="J421" s="13" t="str">
        <f t="shared" si="28"/>
        <v/>
      </c>
    </row>
    <row r="422" spans="1:10" x14ac:dyDescent="0.3">
      <c r="A422" s="2">
        <v>42222</v>
      </c>
      <c r="B422" s="1">
        <v>50011.32</v>
      </c>
      <c r="C422" s="8"/>
      <c r="D422" s="33">
        <f t="shared" si="26"/>
        <v>-5.5025837606955509E-3</v>
      </c>
      <c r="G422" s="4" t="str">
        <f t="shared" si="27"/>
        <v/>
      </c>
      <c r="H422" s="5" t="str">
        <f t="array" ref="H422">IF(OR(H421=$G$10,H421=""),"",MAX(IF($A$10:$A$3008&gt;H421,1,0)*IF($A$10:$A$3008&lt;G422,1,0)*$A$10:$A$3008))</f>
        <v/>
      </c>
      <c r="I422" s="7" t="str">
        <f t="shared" si="25"/>
        <v/>
      </c>
      <c r="J422" s="13" t="str">
        <f t="shared" si="28"/>
        <v/>
      </c>
    </row>
    <row r="423" spans="1:10" x14ac:dyDescent="0.3">
      <c r="A423" s="2">
        <v>42223</v>
      </c>
      <c r="B423" s="1">
        <v>48577.32</v>
      </c>
      <c r="C423" s="8"/>
      <c r="D423" s="33">
        <f t="shared" si="26"/>
        <v>-2.909262448652947E-2</v>
      </c>
      <c r="G423" s="4" t="str">
        <f t="shared" si="27"/>
        <v/>
      </c>
      <c r="H423" s="5" t="str">
        <f t="array" ref="H423">IF(OR(H422=$G$10,H422=""),"",MAX(IF($A$10:$A$3008&gt;H422,1,0)*IF($A$10:$A$3008&lt;G423,1,0)*$A$10:$A$3008))</f>
        <v/>
      </c>
      <c r="I423" s="7" t="str">
        <f t="shared" si="25"/>
        <v/>
      </c>
      <c r="J423" s="13" t="str">
        <f t="shared" si="28"/>
        <v/>
      </c>
    </row>
    <row r="424" spans="1:10" x14ac:dyDescent="0.3">
      <c r="A424" s="2">
        <v>42226</v>
      </c>
      <c r="B424" s="1">
        <v>49353</v>
      </c>
      <c r="C424" s="8"/>
      <c r="D424" s="33">
        <f t="shared" si="26"/>
        <v>1.5841798988389E-2</v>
      </c>
      <c r="G424" s="4" t="str">
        <f t="shared" si="27"/>
        <v/>
      </c>
      <c r="H424" s="5" t="str">
        <f t="array" ref="H424">IF(OR(H423=$G$10,H423=""),"",MAX(IF($A$10:$A$3008&gt;H423,1,0)*IF($A$10:$A$3008&lt;G424,1,0)*$A$10:$A$3008))</f>
        <v/>
      </c>
      <c r="I424" s="7" t="str">
        <f t="shared" si="25"/>
        <v/>
      </c>
      <c r="J424" s="13" t="str">
        <f t="shared" si="28"/>
        <v/>
      </c>
    </row>
    <row r="425" spans="1:10" x14ac:dyDescent="0.3">
      <c r="A425" s="2">
        <v>42227</v>
      </c>
      <c r="B425" s="1">
        <v>49072.34</v>
      </c>
      <c r="C425" s="8"/>
      <c r="D425" s="33">
        <f t="shared" si="26"/>
        <v>-5.7030183627820568E-3</v>
      </c>
      <c r="G425" s="4" t="str">
        <f t="shared" si="27"/>
        <v/>
      </c>
      <c r="H425" s="5" t="str">
        <f t="array" ref="H425">IF(OR(H424=$G$10,H424=""),"",MAX(IF($A$10:$A$3008&gt;H424,1,0)*IF($A$10:$A$3008&lt;G425,1,0)*$A$10:$A$3008))</f>
        <v/>
      </c>
      <c r="I425" s="7" t="str">
        <f t="shared" si="25"/>
        <v/>
      </c>
      <c r="J425" s="13" t="str">
        <f t="shared" si="28"/>
        <v/>
      </c>
    </row>
    <row r="426" spans="1:10" x14ac:dyDescent="0.3">
      <c r="A426" s="2">
        <v>42228</v>
      </c>
      <c r="B426" s="1">
        <v>48388.05</v>
      </c>
      <c r="C426" s="8"/>
      <c r="D426" s="33">
        <f t="shared" si="26"/>
        <v>-1.4042653531498238E-2</v>
      </c>
      <c r="G426" s="4" t="str">
        <f t="shared" si="27"/>
        <v/>
      </c>
      <c r="H426" s="5" t="str">
        <f t="array" ref="H426">IF(OR(H425=$G$10,H425=""),"",MAX(IF($A$10:$A$3008&gt;H425,1,0)*IF($A$10:$A$3008&lt;G426,1,0)*$A$10:$A$3008))</f>
        <v/>
      </c>
      <c r="I426" s="7" t="str">
        <f t="shared" si="25"/>
        <v/>
      </c>
      <c r="J426" s="13" t="str">
        <f t="shared" si="28"/>
        <v/>
      </c>
    </row>
    <row r="427" spans="1:10" x14ac:dyDescent="0.3">
      <c r="A427" s="2">
        <v>42229</v>
      </c>
      <c r="B427" s="1">
        <v>48009.57</v>
      </c>
      <c r="C427" s="8"/>
      <c r="D427" s="33">
        <f t="shared" si="26"/>
        <v>-7.8525163757758639E-3</v>
      </c>
      <c r="G427" s="4" t="str">
        <f t="shared" si="27"/>
        <v/>
      </c>
      <c r="H427" s="5" t="str">
        <f t="array" ref="H427">IF(OR(H426=$G$10,H426=""),"",MAX(IF($A$10:$A$3008&gt;H426,1,0)*IF($A$10:$A$3008&lt;G427,1,0)*$A$10:$A$3008))</f>
        <v/>
      </c>
      <c r="I427" s="7" t="str">
        <f t="shared" si="25"/>
        <v/>
      </c>
      <c r="J427" s="13" t="str">
        <f t="shared" si="28"/>
        <v/>
      </c>
    </row>
    <row r="428" spans="1:10" x14ac:dyDescent="0.3">
      <c r="A428" s="2">
        <v>42230</v>
      </c>
      <c r="B428" s="1">
        <v>47508.41</v>
      </c>
      <c r="C428" s="8"/>
      <c r="D428" s="33">
        <f t="shared" si="26"/>
        <v>-1.0493618035129732E-2</v>
      </c>
      <c r="G428" s="4" t="str">
        <f t="shared" si="27"/>
        <v/>
      </c>
      <c r="H428" s="5" t="str">
        <f t="array" ref="H428">IF(OR(H427=$G$10,H427=""),"",MAX(IF($A$10:$A$3008&gt;H427,1,0)*IF($A$10:$A$3008&lt;G428,1,0)*$A$10:$A$3008))</f>
        <v/>
      </c>
      <c r="I428" s="7" t="str">
        <f t="shared" si="25"/>
        <v/>
      </c>
      <c r="J428" s="13" t="str">
        <f t="shared" si="28"/>
        <v/>
      </c>
    </row>
    <row r="429" spans="1:10" x14ac:dyDescent="0.3">
      <c r="A429" s="2">
        <v>42233</v>
      </c>
      <c r="B429" s="1">
        <v>47217.43</v>
      </c>
      <c r="C429" s="8"/>
      <c r="D429" s="33">
        <f t="shared" si="26"/>
        <v>-6.1436439146333021E-3</v>
      </c>
      <c r="G429" s="4" t="str">
        <f t="shared" si="27"/>
        <v/>
      </c>
      <c r="H429" s="5" t="str">
        <f t="array" ref="H429">IF(OR(H428=$G$10,H428=""),"",MAX(IF($A$10:$A$3008&gt;H428,1,0)*IF($A$10:$A$3008&lt;G429,1,0)*$A$10:$A$3008))</f>
        <v/>
      </c>
      <c r="I429" s="7" t="str">
        <f t="shared" si="25"/>
        <v/>
      </c>
      <c r="J429" s="13" t="str">
        <f t="shared" si="28"/>
        <v/>
      </c>
    </row>
    <row r="430" spans="1:10" x14ac:dyDescent="0.3">
      <c r="A430" s="2">
        <v>42234</v>
      </c>
      <c r="B430" s="1">
        <v>47450.58</v>
      </c>
      <c r="C430" s="8"/>
      <c r="D430" s="33">
        <f t="shared" si="26"/>
        <v>4.9256442887032365E-3</v>
      </c>
      <c r="G430" s="4" t="str">
        <f t="shared" si="27"/>
        <v/>
      </c>
      <c r="H430" s="5" t="str">
        <f t="array" ref="H430">IF(OR(H429=$G$10,H429=""),"",MAX(IF($A$10:$A$3008&gt;H429,1,0)*IF($A$10:$A$3008&lt;G430,1,0)*$A$10:$A$3008))</f>
        <v/>
      </c>
      <c r="I430" s="7" t="str">
        <f t="shared" si="25"/>
        <v/>
      </c>
      <c r="J430" s="13" t="str">
        <f t="shared" si="28"/>
        <v/>
      </c>
    </row>
    <row r="431" spans="1:10" x14ac:dyDescent="0.3">
      <c r="A431" s="2">
        <v>42235</v>
      </c>
      <c r="B431" s="1">
        <v>46588.39</v>
      </c>
      <c r="C431" s="8"/>
      <c r="D431" s="33">
        <f t="shared" si="26"/>
        <v>-1.8337379914510229E-2</v>
      </c>
      <c r="G431" s="4" t="str">
        <f t="shared" si="27"/>
        <v/>
      </c>
      <c r="H431" s="5" t="str">
        <f t="array" ref="H431">IF(OR(H430=$G$10,H430=""),"",MAX(IF($A$10:$A$3008&gt;H430,1,0)*IF($A$10:$A$3008&lt;G431,1,0)*$A$10:$A$3008))</f>
        <v/>
      </c>
      <c r="I431" s="7" t="str">
        <f t="shared" si="25"/>
        <v/>
      </c>
      <c r="J431" s="13" t="str">
        <f t="shared" si="28"/>
        <v/>
      </c>
    </row>
    <row r="432" spans="1:10" x14ac:dyDescent="0.3">
      <c r="A432" s="2">
        <v>42236</v>
      </c>
      <c r="B432" s="1">
        <v>46649.23</v>
      </c>
      <c r="C432" s="8"/>
      <c r="D432" s="33">
        <f t="shared" si="26"/>
        <v>1.3050528023996466E-3</v>
      </c>
      <c r="G432" s="4" t="str">
        <f t="shared" si="27"/>
        <v/>
      </c>
      <c r="H432" s="5" t="str">
        <f t="array" ref="H432">IF(OR(H431=$G$10,H431=""),"",MAX(IF($A$10:$A$3008&gt;H431,1,0)*IF($A$10:$A$3008&lt;G432,1,0)*$A$10:$A$3008))</f>
        <v/>
      </c>
      <c r="I432" s="7" t="str">
        <f t="shared" si="25"/>
        <v/>
      </c>
      <c r="J432" s="13" t="str">
        <f t="shared" si="28"/>
        <v/>
      </c>
    </row>
    <row r="433" spans="1:10" x14ac:dyDescent="0.3">
      <c r="A433" s="2">
        <v>42237</v>
      </c>
      <c r="B433" s="1">
        <v>45719.64</v>
      </c>
      <c r="C433" s="8"/>
      <c r="D433" s="33">
        <f t="shared" si="26"/>
        <v>-2.0128456382304989E-2</v>
      </c>
      <c r="G433" s="4" t="str">
        <f t="shared" si="27"/>
        <v/>
      </c>
      <c r="H433" s="5" t="str">
        <f t="array" ref="H433">IF(OR(H432=$G$10,H432=""),"",MAX(IF($A$10:$A$3008&gt;H432,1,0)*IF($A$10:$A$3008&lt;G433,1,0)*$A$10:$A$3008))</f>
        <v/>
      </c>
      <c r="I433" s="7" t="str">
        <f t="shared" si="25"/>
        <v/>
      </c>
      <c r="J433" s="13" t="str">
        <f t="shared" si="28"/>
        <v/>
      </c>
    </row>
    <row r="434" spans="1:10" x14ac:dyDescent="0.3">
      <c r="A434" s="2">
        <v>42240</v>
      </c>
      <c r="B434" s="1">
        <v>44336.47</v>
      </c>
      <c r="C434" s="8"/>
      <c r="D434" s="33">
        <f t="shared" si="26"/>
        <v>-3.0720375949314455E-2</v>
      </c>
      <c r="G434" s="4" t="str">
        <f t="shared" si="27"/>
        <v/>
      </c>
      <c r="H434" s="5" t="str">
        <f t="array" ref="H434">IF(OR(H433=$G$10,H433=""),"",MAX(IF($A$10:$A$3008&gt;H433,1,0)*IF($A$10:$A$3008&lt;G434,1,0)*$A$10:$A$3008))</f>
        <v/>
      </c>
      <c r="I434" s="7" t="str">
        <f t="shared" si="25"/>
        <v/>
      </c>
      <c r="J434" s="13" t="str">
        <f t="shared" si="28"/>
        <v/>
      </c>
    </row>
    <row r="435" spans="1:10" x14ac:dyDescent="0.3">
      <c r="A435" s="2">
        <v>42241</v>
      </c>
      <c r="B435" s="1">
        <v>44544.86</v>
      </c>
      <c r="C435" s="8"/>
      <c r="D435" s="33">
        <f t="shared" si="26"/>
        <v>4.689182347907884E-3</v>
      </c>
      <c r="G435" s="4" t="str">
        <f t="shared" si="27"/>
        <v/>
      </c>
      <c r="H435" s="5" t="str">
        <f t="array" ref="H435">IF(OR(H434=$G$10,H434=""),"",MAX(IF($A$10:$A$3008&gt;H434,1,0)*IF($A$10:$A$3008&lt;G435,1,0)*$A$10:$A$3008))</f>
        <v/>
      </c>
      <c r="I435" s="7" t="str">
        <f t="shared" si="25"/>
        <v/>
      </c>
      <c r="J435" s="13" t="str">
        <f t="shared" si="28"/>
        <v/>
      </c>
    </row>
    <row r="436" spans="1:10" x14ac:dyDescent="0.3">
      <c r="A436" s="2">
        <v>42242</v>
      </c>
      <c r="B436" s="1">
        <v>46038.080000000002</v>
      </c>
      <c r="C436" s="8"/>
      <c r="D436" s="33">
        <f t="shared" si="26"/>
        <v>3.2972108838566022E-2</v>
      </c>
      <c r="G436" s="4" t="str">
        <f t="shared" si="27"/>
        <v/>
      </c>
      <c r="H436" s="5" t="str">
        <f t="array" ref="H436">IF(OR(H435=$G$10,H435=""),"",MAX(IF($A$10:$A$3008&gt;H435,1,0)*IF($A$10:$A$3008&lt;G436,1,0)*$A$10:$A$3008))</f>
        <v/>
      </c>
      <c r="I436" s="7" t="str">
        <f t="shared" si="25"/>
        <v/>
      </c>
      <c r="J436" s="13" t="str">
        <f t="shared" si="28"/>
        <v/>
      </c>
    </row>
    <row r="437" spans="1:10" x14ac:dyDescent="0.3">
      <c r="A437" s="2">
        <v>42243</v>
      </c>
      <c r="B437" s="1">
        <v>47715.27</v>
      </c>
      <c r="C437" s="8"/>
      <c r="D437" s="33">
        <f t="shared" si="26"/>
        <v>3.5782592334111331E-2</v>
      </c>
      <c r="G437" s="4" t="str">
        <f t="shared" si="27"/>
        <v/>
      </c>
      <c r="H437" s="5" t="str">
        <f t="array" ref="H437">IF(OR(H436=$G$10,H436=""),"",MAX(IF($A$10:$A$3008&gt;H436,1,0)*IF($A$10:$A$3008&lt;G437,1,0)*$A$10:$A$3008))</f>
        <v/>
      </c>
      <c r="I437" s="7" t="str">
        <f t="shared" si="25"/>
        <v/>
      </c>
      <c r="J437" s="13" t="str">
        <f t="shared" si="28"/>
        <v/>
      </c>
    </row>
    <row r="438" spans="1:10" x14ac:dyDescent="0.3">
      <c r="A438" s="2">
        <v>42244</v>
      </c>
      <c r="B438" s="1">
        <v>47153.87</v>
      </c>
      <c r="C438" s="8"/>
      <c r="D438" s="33">
        <f t="shared" si="26"/>
        <v>-1.1835388266960798E-2</v>
      </c>
      <c r="G438" s="4" t="str">
        <f t="shared" si="27"/>
        <v/>
      </c>
      <c r="H438" s="5" t="str">
        <f t="array" ref="H438">IF(OR(H437=$G$10,H437=""),"",MAX(IF($A$10:$A$3008&gt;H437,1,0)*IF($A$10:$A$3008&lt;G438,1,0)*$A$10:$A$3008))</f>
        <v/>
      </c>
      <c r="I438" s="7" t="str">
        <f t="shared" si="25"/>
        <v/>
      </c>
      <c r="J438" s="13" t="str">
        <f t="shared" si="28"/>
        <v/>
      </c>
    </row>
    <row r="439" spans="1:10" x14ac:dyDescent="0.3">
      <c r="A439" s="2">
        <v>42247</v>
      </c>
      <c r="B439" s="1">
        <v>46625.52</v>
      </c>
      <c r="C439" s="8"/>
      <c r="D439" s="33">
        <f t="shared" si="26"/>
        <v>-1.1268053467370852E-2</v>
      </c>
      <c r="G439" s="4" t="str">
        <f t="shared" si="27"/>
        <v/>
      </c>
      <c r="H439" s="5" t="str">
        <f t="array" ref="H439">IF(OR(H438=$G$10,H438=""),"",MAX(IF($A$10:$A$3008&gt;H438,1,0)*IF($A$10:$A$3008&lt;G439,1,0)*$A$10:$A$3008))</f>
        <v/>
      </c>
      <c r="I439" s="7" t="str">
        <f t="shared" si="25"/>
        <v/>
      </c>
      <c r="J439" s="13" t="str">
        <f t="shared" si="28"/>
        <v/>
      </c>
    </row>
    <row r="440" spans="1:10" x14ac:dyDescent="0.3">
      <c r="A440" s="2">
        <v>42248</v>
      </c>
      <c r="B440" s="1">
        <v>45477.06</v>
      </c>
      <c r="C440" s="8"/>
      <c r="D440" s="33">
        <f t="shared" si="26"/>
        <v>-2.4940007723438243E-2</v>
      </c>
      <c r="G440" s="4" t="str">
        <f t="shared" si="27"/>
        <v/>
      </c>
      <c r="H440" s="5" t="str">
        <f t="array" ref="H440">IF(OR(H439=$G$10,H439=""),"",MAX(IF($A$10:$A$3008&gt;H439,1,0)*IF($A$10:$A$3008&lt;G440,1,0)*$A$10:$A$3008))</f>
        <v/>
      </c>
      <c r="I440" s="7" t="str">
        <f t="shared" si="25"/>
        <v/>
      </c>
      <c r="J440" s="13" t="str">
        <f t="shared" si="28"/>
        <v/>
      </c>
    </row>
    <row r="441" spans="1:10" x14ac:dyDescent="0.3">
      <c r="A441" s="2">
        <v>42249</v>
      </c>
      <c r="B441" s="1">
        <v>46463.96</v>
      </c>
      <c r="C441" s="8"/>
      <c r="D441" s="33">
        <f t="shared" si="26"/>
        <v>2.1468935327055159E-2</v>
      </c>
      <c r="G441" s="4" t="str">
        <f t="shared" si="27"/>
        <v/>
      </c>
      <c r="H441" s="5" t="str">
        <f t="array" ref="H441">IF(OR(H440=$G$10,H440=""),"",MAX(IF($A$10:$A$3008&gt;H440,1,0)*IF($A$10:$A$3008&lt;G441,1,0)*$A$10:$A$3008))</f>
        <v/>
      </c>
      <c r="I441" s="7" t="str">
        <f t="shared" si="25"/>
        <v/>
      </c>
      <c r="J441" s="13" t="str">
        <f t="shared" si="28"/>
        <v/>
      </c>
    </row>
    <row r="442" spans="1:10" x14ac:dyDescent="0.3">
      <c r="A442" s="2">
        <v>42250</v>
      </c>
      <c r="B442" s="1">
        <v>47365.87</v>
      </c>
      <c r="C442" s="8"/>
      <c r="D442" s="33">
        <f t="shared" si="26"/>
        <v>1.922496883163476E-2</v>
      </c>
      <c r="G442" s="4" t="str">
        <f t="shared" si="27"/>
        <v/>
      </c>
      <c r="H442" s="5" t="str">
        <f t="array" ref="H442">IF(OR(H441=$G$10,H441=""),"",MAX(IF($A$10:$A$3008&gt;H441,1,0)*IF($A$10:$A$3008&lt;G442,1,0)*$A$10:$A$3008))</f>
        <v/>
      </c>
      <c r="I442" s="7" t="str">
        <f t="shared" si="25"/>
        <v/>
      </c>
      <c r="J442" s="13" t="str">
        <f t="shared" si="28"/>
        <v/>
      </c>
    </row>
    <row r="443" spans="1:10" x14ac:dyDescent="0.3">
      <c r="A443" s="2">
        <v>42251</v>
      </c>
      <c r="B443" s="1">
        <v>46497.72</v>
      </c>
      <c r="C443" s="8"/>
      <c r="D443" s="33">
        <f t="shared" si="26"/>
        <v>-1.8498648018926613E-2</v>
      </c>
      <c r="G443" s="4" t="str">
        <f t="shared" si="27"/>
        <v/>
      </c>
      <c r="H443" s="5" t="str">
        <f t="array" ref="H443">IF(OR(H442=$G$10,H442=""),"",MAX(IF($A$10:$A$3008&gt;H442,1,0)*IF($A$10:$A$3008&lt;G443,1,0)*$A$10:$A$3008))</f>
        <v/>
      </c>
      <c r="I443" s="7" t="str">
        <f t="shared" si="25"/>
        <v/>
      </c>
      <c r="J443" s="13" t="str">
        <f t="shared" si="28"/>
        <v/>
      </c>
    </row>
    <row r="444" spans="1:10" x14ac:dyDescent="0.3">
      <c r="A444" s="2">
        <v>42254</v>
      </c>
      <c r="B444" s="1">
        <v>46497.72</v>
      </c>
      <c r="C444" s="8"/>
      <c r="D444" s="33">
        <f t="shared" si="26"/>
        <v>0</v>
      </c>
      <c r="G444" s="4" t="str">
        <f t="shared" si="27"/>
        <v/>
      </c>
      <c r="H444" s="5" t="str">
        <f t="array" ref="H444">IF(OR(H443=$G$10,H443=""),"",MAX(IF($A$10:$A$3008&gt;H443,1,0)*IF($A$10:$A$3008&lt;G444,1,0)*$A$10:$A$3008))</f>
        <v/>
      </c>
      <c r="I444" s="7" t="str">
        <f t="shared" si="25"/>
        <v/>
      </c>
      <c r="J444" s="13" t="str">
        <f t="shared" si="28"/>
        <v/>
      </c>
    </row>
    <row r="445" spans="1:10" x14ac:dyDescent="0.3">
      <c r="A445" s="2">
        <v>42255</v>
      </c>
      <c r="B445" s="1">
        <v>46762.07</v>
      </c>
      <c r="C445" s="8"/>
      <c r="D445" s="33">
        <f t="shared" si="26"/>
        <v>5.6691250965619933E-3</v>
      </c>
      <c r="G445" s="4" t="str">
        <f t="shared" si="27"/>
        <v/>
      </c>
      <c r="H445" s="5" t="str">
        <f t="array" ref="H445">IF(OR(H444=$G$10,H444=""),"",MAX(IF($A$10:$A$3008&gt;H444,1,0)*IF($A$10:$A$3008&lt;G445,1,0)*$A$10:$A$3008))</f>
        <v/>
      </c>
      <c r="I445" s="7" t="str">
        <f t="shared" si="25"/>
        <v/>
      </c>
      <c r="J445" s="13" t="str">
        <f t="shared" si="28"/>
        <v/>
      </c>
    </row>
    <row r="446" spans="1:10" x14ac:dyDescent="0.3">
      <c r="A446" s="2">
        <v>42256</v>
      </c>
      <c r="B446" s="1">
        <v>46657.1</v>
      </c>
      <c r="C446" s="8"/>
      <c r="D446" s="33">
        <f t="shared" si="26"/>
        <v>-2.2472913038652791E-3</v>
      </c>
      <c r="G446" s="4" t="str">
        <f t="shared" si="27"/>
        <v/>
      </c>
      <c r="H446" s="5" t="str">
        <f t="array" ref="H446">IF(OR(H445=$G$10,H445=""),"",MAX(IF($A$10:$A$3008&gt;H445,1,0)*IF($A$10:$A$3008&lt;G446,1,0)*$A$10:$A$3008))</f>
        <v/>
      </c>
      <c r="I446" s="7" t="str">
        <f t="shared" si="25"/>
        <v/>
      </c>
      <c r="J446" s="13" t="str">
        <f t="shared" si="28"/>
        <v/>
      </c>
    </row>
    <row r="447" spans="1:10" x14ac:dyDescent="0.3">
      <c r="A447" s="2">
        <v>42257</v>
      </c>
      <c r="B447" s="1">
        <v>46503.99</v>
      </c>
      <c r="C447" s="8"/>
      <c r="D447" s="33">
        <f t="shared" si="26"/>
        <v>-3.2869975620619233E-3</v>
      </c>
      <c r="G447" s="4" t="str">
        <f t="shared" si="27"/>
        <v/>
      </c>
      <c r="H447" s="5" t="str">
        <f t="array" ref="H447">IF(OR(H446=$G$10,H446=""),"",MAX(IF($A$10:$A$3008&gt;H446,1,0)*IF($A$10:$A$3008&lt;G447,1,0)*$A$10:$A$3008))</f>
        <v/>
      </c>
      <c r="I447" s="7" t="str">
        <f t="shared" si="25"/>
        <v/>
      </c>
      <c r="J447" s="13" t="str">
        <f t="shared" si="28"/>
        <v/>
      </c>
    </row>
    <row r="448" spans="1:10" x14ac:dyDescent="0.3">
      <c r="A448" s="2">
        <v>42258</v>
      </c>
      <c r="B448" s="1">
        <v>46400.5</v>
      </c>
      <c r="C448" s="8"/>
      <c r="D448" s="33">
        <f t="shared" si="26"/>
        <v>-2.2278803275411281E-3</v>
      </c>
      <c r="G448" s="4" t="str">
        <f t="shared" si="27"/>
        <v/>
      </c>
      <c r="H448" s="5" t="str">
        <f t="array" ref="H448">IF(OR(H447=$G$10,H447=""),"",MAX(IF($A$10:$A$3008&gt;H447,1,0)*IF($A$10:$A$3008&lt;G448,1,0)*$A$10:$A$3008))</f>
        <v/>
      </c>
      <c r="I448" s="7" t="str">
        <f t="shared" si="25"/>
        <v/>
      </c>
      <c r="J448" s="13" t="str">
        <f t="shared" si="28"/>
        <v/>
      </c>
    </row>
    <row r="449" spans="1:10" x14ac:dyDescent="0.3">
      <c r="A449" s="2">
        <v>42261</v>
      </c>
      <c r="B449" s="1">
        <v>47281.52</v>
      </c>
      <c r="C449" s="8"/>
      <c r="D449" s="33">
        <f t="shared" si="26"/>
        <v>1.8809286445027718E-2</v>
      </c>
      <c r="G449" s="4" t="str">
        <f t="shared" si="27"/>
        <v/>
      </c>
      <c r="H449" s="5" t="str">
        <f t="array" ref="H449">IF(OR(H448=$G$10,H448=""),"",MAX(IF($A$10:$A$3008&gt;H448,1,0)*IF($A$10:$A$3008&lt;G449,1,0)*$A$10:$A$3008))</f>
        <v/>
      </c>
      <c r="I449" s="7" t="str">
        <f t="shared" si="25"/>
        <v/>
      </c>
      <c r="J449" s="13" t="str">
        <f t="shared" si="28"/>
        <v/>
      </c>
    </row>
    <row r="450" spans="1:10" x14ac:dyDescent="0.3">
      <c r="A450" s="2">
        <v>42262</v>
      </c>
      <c r="B450" s="1">
        <v>47364.07</v>
      </c>
      <c r="C450" s="8"/>
      <c r="D450" s="33">
        <f t="shared" si="26"/>
        <v>1.7444029020878351E-3</v>
      </c>
      <c r="G450" s="4" t="str">
        <f t="shared" si="27"/>
        <v/>
      </c>
      <c r="H450" s="5" t="str">
        <f t="array" ref="H450">IF(OR(H449=$G$10,H449=""),"",MAX(IF($A$10:$A$3008&gt;H449,1,0)*IF($A$10:$A$3008&lt;G450,1,0)*$A$10:$A$3008))</f>
        <v/>
      </c>
      <c r="I450" s="7" t="str">
        <f t="shared" si="25"/>
        <v/>
      </c>
      <c r="J450" s="13" t="str">
        <f t="shared" si="28"/>
        <v/>
      </c>
    </row>
    <row r="451" spans="1:10" x14ac:dyDescent="0.3">
      <c r="A451" s="2">
        <v>42263</v>
      </c>
      <c r="B451" s="1">
        <v>48553.1</v>
      </c>
      <c r="C451" s="8"/>
      <c r="D451" s="33">
        <f t="shared" si="26"/>
        <v>2.4794120014845281E-2</v>
      </c>
      <c r="G451" s="4" t="str">
        <f t="shared" si="27"/>
        <v/>
      </c>
      <c r="H451" s="5" t="str">
        <f t="array" ref="H451">IF(OR(H450=$G$10,H450=""),"",MAX(IF($A$10:$A$3008&gt;H450,1,0)*IF($A$10:$A$3008&lt;G451,1,0)*$A$10:$A$3008))</f>
        <v/>
      </c>
      <c r="I451" s="7" t="str">
        <f t="shared" si="25"/>
        <v/>
      </c>
      <c r="J451" s="13" t="str">
        <f t="shared" si="28"/>
        <v/>
      </c>
    </row>
    <row r="452" spans="1:10" x14ac:dyDescent="0.3">
      <c r="A452" s="2">
        <v>42264</v>
      </c>
      <c r="B452" s="1">
        <v>48551.08</v>
      </c>
      <c r="C452" s="8"/>
      <c r="D452" s="33">
        <f t="shared" si="26"/>
        <v>-4.1604800128821743E-5</v>
      </c>
      <c r="G452" s="4" t="str">
        <f t="shared" si="27"/>
        <v/>
      </c>
      <c r="H452" s="5" t="str">
        <f t="array" ref="H452">IF(OR(H451=$G$10,H451=""),"",MAX(IF($A$10:$A$3008&gt;H451,1,0)*IF($A$10:$A$3008&lt;G452,1,0)*$A$10:$A$3008))</f>
        <v/>
      </c>
      <c r="I452" s="7" t="str">
        <f t="shared" si="25"/>
        <v/>
      </c>
      <c r="J452" s="13" t="str">
        <f t="shared" si="28"/>
        <v/>
      </c>
    </row>
    <row r="453" spans="1:10" x14ac:dyDescent="0.3">
      <c r="A453" s="2">
        <v>42265</v>
      </c>
      <c r="B453" s="1">
        <v>47264.08</v>
      </c>
      <c r="C453" s="8"/>
      <c r="D453" s="33">
        <f t="shared" si="26"/>
        <v>-2.6865840630338214E-2</v>
      </c>
      <c r="G453" s="4" t="str">
        <f t="shared" si="27"/>
        <v/>
      </c>
      <c r="H453" s="5" t="str">
        <f t="array" ref="H453">IF(OR(H452=$G$10,H452=""),"",MAX(IF($A$10:$A$3008&gt;H452,1,0)*IF($A$10:$A$3008&lt;G453,1,0)*$A$10:$A$3008))</f>
        <v/>
      </c>
      <c r="I453" s="7" t="str">
        <f t="shared" si="25"/>
        <v/>
      </c>
      <c r="J453" s="13" t="str">
        <f t="shared" si="28"/>
        <v/>
      </c>
    </row>
    <row r="454" spans="1:10" x14ac:dyDescent="0.3">
      <c r="A454" s="2">
        <v>42268</v>
      </c>
      <c r="B454" s="1">
        <v>46590.2</v>
      </c>
      <c r="C454" s="8"/>
      <c r="D454" s="33">
        <f t="shared" si="26"/>
        <v>-1.4360380381533375E-2</v>
      </c>
      <c r="G454" s="4" t="str">
        <f t="shared" si="27"/>
        <v/>
      </c>
      <c r="H454" s="5" t="str">
        <f t="array" ref="H454">IF(OR(H453=$G$10,H453=""),"",MAX(IF($A$10:$A$3008&gt;H453,1,0)*IF($A$10:$A$3008&lt;G454,1,0)*$A$10:$A$3008))</f>
        <v/>
      </c>
      <c r="I454" s="7" t="str">
        <f t="shared" si="25"/>
        <v/>
      </c>
      <c r="J454" s="13" t="str">
        <f t="shared" si="28"/>
        <v/>
      </c>
    </row>
    <row r="455" spans="1:10" x14ac:dyDescent="0.3">
      <c r="A455" s="2">
        <v>42269</v>
      </c>
      <c r="B455" s="1">
        <v>46264.61</v>
      </c>
      <c r="C455" s="8"/>
      <c r="D455" s="33">
        <f t="shared" si="26"/>
        <v>-7.0129126191923012E-3</v>
      </c>
      <c r="G455" s="4" t="str">
        <f t="shared" si="27"/>
        <v/>
      </c>
      <c r="H455" s="5" t="str">
        <f t="array" ref="H455">IF(OR(H454=$G$10,H454=""),"",MAX(IF($A$10:$A$3008&gt;H454,1,0)*IF($A$10:$A$3008&lt;G455,1,0)*$A$10:$A$3008))</f>
        <v/>
      </c>
      <c r="I455" s="7" t="str">
        <f t="shared" si="25"/>
        <v/>
      </c>
      <c r="J455" s="13" t="str">
        <f t="shared" si="28"/>
        <v/>
      </c>
    </row>
    <row r="456" spans="1:10" x14ac:dyDescent="0.3">
      <c r="A456" s="2">
        <v>42270</v>
      </c>
      <c r="B456" s="1">
        <v>45340.11</v>
      </c>
      <c r="C456" s="8"/>
      <c r="D456" s="33">
        <f t="shared" si="26"/>
        <v>-2.0185234776740543E-2</v>
      </c>
      <c r="G456" s="4" t="str">
        <f t="shared" si="27"/>
        <v/>
      </c>
      <c r="H456" s="5" t="str">
        <f t="array" ref="H456">IF(OR(H455=$G$10,H455=""),"",MAX(IF($A$10:$A$3008&gt;H455,1,0)*IF($A$10:$A$3008&lt;G456,1,0)*$A$10:$A$3008))</f>
        <v/>
      </c>
      <c r="I456" s="7" t="str">
        <f t="shared" si="25"/>
        <v/>
      </c>
      <c r="J456" s="13" t="str">
        <f t="shared" si="28"/>
        <v/>
      </c>
    </row>
    <row r="457" spans="1:10" x14ac:dyDescent="0.3">
      <c r="A457" s="2">
        <v>42271</v>
      </c>
      <c r="B457" s="1">
        <v>45291.96</v>
      </c>
      <c r="C457" s="8"/>
      <c r="D457" s="33">
        <f t="shared" si="26"/>
        <v>-1.0625378970173184E-3</v>
      </c>
      <c r="G457" s="4" t="str">
        <f t="shared" si="27"/>
        <v/>
      </c>
      <c r="H457" s="5" t="str">
        <f t="array" ref="H457">IF(OR(H456=$G$10,H456=""),"",MAX(IF($A$10:$A$3008&gt;H456,1,0)*IF($A$10:$A$3008&lt;G457,1,0)*$A$10:$A$3008))</f>
        <v/>
      </c>
      <c r="I457" s="7" t="str">
        <f t="shared" si="25"/>
        <v/>
      </c>
      <c r="J457" s="13" t="str">
        <f t="shared" si="28"/>
        <v/>
      </c>
    </row>
    <row r="458" spans="1:10" x14ac:dyDescent="0.3">
      <c r="A458" s="2">
        <v>42272</v>
      </c>
      <c r="B458" s="1">
        <v>44831.46</v>
      </c>
      <c r="C458" s="8"/>
      <c r="D458" s="33">
        <f t="shared" si="26"/>
        <v>-1.0219408179054318E-2</v>
      </c>
      <c r="G458" s="4" t="str">
        <f t="shared" si="27"/>
        <v/>
      </c>
      <c r="H458" s="5" t="str">
        <f t="array" ref="H458">IF(OR(H457=$G$10,H457=""),"",MAX(IF($A$10:$A$3008&gt;H457,1,0)*IF($A$10:$A$3008&lt;G458,1,0)*$A$10:$A$3008))</f>
        <v/>
      </c>
      <c r="I458" s="7" t="str">
        <f t="shared" si="25"/>
        <v/>
      </c>
      <c r="J458" s="13" t="str">
        <f t="shared" si="28"/>
        <v/>
      </c>
    </row>
    <row r="459" spans="1:10" x14ac:dyDescent="0.3">
      <c r="A459" s="2">
        <v>42275</v>
      </c>
      <c r="B459" s="1">
        <v>43956.63</v>
      </c>
      <c r="C459" s="8"/>
      <c r="D459" s="33">
        <f t="shared" si="26"/>
        <v>-1.9706659117874656E-2</v>
      </c>
      <c r="G459" s="4" t="str">
        <f t="shared" si="27"/>
        <v/>
      </c>
      <c r="H459" s="5" t="str">
        <f t="array" ref="H459">IF(OR(H458=$G$10,H458=""),"",MAX(IF($A$10:$A$3008&gt;H458,1,0)*IF($A$10:$A$3008&lt;G459,1,0)*$A$10:$A$3008))</f>
        <v/>
      </c>
      <c r="I459" s="7" t="str">
        <f t="shared" ref="I459:I513" si="29">IF(ISNUMBER(H459),VLOOKUP(H459,$A$10:$B$5121,2,FALSE),"")</f>
        <v/>
      </c>
      <c r="J459" s="13" t="str">
        <f t="shared" si="28"/>
        <v/>
      </c>
    </row>
    <row r="460" spans="1:10" x14ac:dyDescent="0.3">
      <c r="A460" s="2">
        <v>42276</v>
      </c>
      <c r="B460" s="1">
        <v>44131.82</v>
      </c>
      <c r="C460" s="8"/>
      <c r="D460" s="33">
        <f t="shared" ref="D460:D523" si="30">IF(ISNUMBER(B460),LN(B460/B459),"")</f>
        <v>3.9775982203695322E-3</v>
      </c>
      <c r="G460" s="4" t="str">
        <f t="shared" ref="G460:G513" si="31">IFERROR(DATE(YEAR(H459),MONTH(H459)+2,1),"")</f>
        <v/>
      </c>
      <c r="H460" s="5" t="str">
        <f t="array" ref="H460">IF(OR(H459=$G$10,H459=""),"",MAX(IF($A$10:$A$3008&gt;H459,1,0)*IF($A$10:$A$3008&lt;G460,1,0)*$A$10:$A$3008))</f>
        <v/>
      </c>
      <c r="I460" s="7" t="str">
        <f t="shared" si="29"/>
        <v/>
      </c>
      <c r="J460" s="13" t="str">
        <f t="shared" ref="J460:J513" si="32">IF(ISNUMBER(I460),(I460-I459)/I459,"")</f>
        <v/>
      </c>
    </row>
    <row r="461" spans="1:10" x14ac:dyDescent="0.3">
      <c r="A461" s="2">
        <v>42277</v>
      </c>
      <c r="B461" s="1">
        <v>45059.34</v>
      </c>
      <c r="C461" s="8"/>
      <c r="D461" s="33">
        <f t="shared" si="30"/>
        <v>2.0799223543007367E-2</v>
      </c>
      <c r="G461" s="4" t="str">
        <f t="shared" si="31"/>
        <v/>
      </c>
      <c r="H461" s="5" t="str">
        <f t="array" ref="H461">IF(OR(H460=$G$10,H460=""),"",MAX(IF($A$10:$A$3008&gt;H460,1,0)*IF($A$10:$A$3008&lt;G461,1,0)*$A$10:$A$3008))</f>
        <v/>
      </c>
      <c r="I461" s="7" t="str">
        <f t="shared" si="29"/>
        <v/>
      </c>
      <c r="J461" s="13" t="str">
        <f t="shared" si="32"/>
        <v/>
      </c>
    </row>
    <row r="462" spans="1:10" x14ac:dyDescent="0.3">
      <c r="A462" s="2">
        <v>42278</v>
      </c>
      <c r="B462" s="1">
        <v>45313.27</v>
      </c>
      <c r="C462" s="8"/>
      <c r="D462" s="33">
        <f t="shared" si="30"/>
        <v>5.6196378142832001E-3</v>
      </c>
      <c r="G462" s="4" t="str">
        <f t="shared" si="31"/>
        <v/>
      </c>
      <c r="H462" s="5" t="str">
        <f t="array" ref="H462">IF(OR(H461=$G$10,H461=""),"",MAX(IF($A$10:$A$3008&gt;H461,1,0)*IF($A$10:$A$3008&lt;G462,1,0)*$A$10:$A$3008))</f>
        <v/>
      </c>
      <c r="I462" s="7" t="str">
        <f t="shared" si="29"/>
        <v/>
      </c>
      <c r="J462" s="13" t="str">
        <f t="shared" si="32"/>
        <v/>
      </c>
    </row>
    <row r="463" spans="1:10" x14ac:dyDescent="0.3">
      <c r="A463" s="2">
        <v>42279</v>
      </c>
      <c r="B463" s="1">
        <v>47033.46</v>
      </c>
      <c r="C463" s="8"/>
      <c r="D463" s="33">
        <f t="shared" si="30"/>
        <v>3.7259337738514399E-2</v>
      </c>
      <c r="G463" s="4" t="str">
        <f t="shared" si="31"/>
        <v/>
      </c>
      <c r="H463" s="5" t="str">
        <f t="array" ref="H463">IF(OR(H462=$G$10,H462=""),"",MAX(IF($A$10:$A$3008&gt;H462,1,0)*IF($A$10:$A$3008&lt;G463,1,0)*$A$10:$A$3008))</f>
        <v/>
      </c>
      <c r="I463" s="7" t="str">
        <f t="shared" si="29"/>
        <v/>
      </c>
      <c r="J463" s="13" t="str">
        <f t="shared" si="32"/>
        <v/>
      </c>
    </row>
    <row r="464" spans="1:10" x14ac:dyDescent="0.3">
      <c r="A464" s="2">
        <v>42282</v>
      </c>
      <c r="B464" s="1">
        <v>47598.07</v>
      </c>
      <c r="C464" s="8"/>
      <c r="D464" s="33">
        <f t="shared" si="30"/>
        <v>1.1932950884391684E-2</v>
      </c>
      <c r="G464" s="4" t="str">
        <f t="shared" si="31"/>
        <v/>
      </c>
      <c r="H464" s="5" t="str">
        <f t="array" ref="H464">IF(OR(H463=$G$10,H463=""),"",MAX(IF($A$10:$A$3008&gt;H463,1,0)*IF($A$10:$A$3008&lt;G464,1,0)*$A$10:$A$3008))</f>
        <v/>
      </c>
      <c r="I464" s="7" t="str">
        <f t="shared" si="29"/>
        <v/>
      </c>
      <c r="J464" s="13" t="str">
        <f t="shared" si="32"/>
        <v/>
      </c>
    </row>
    <row r="465" spans="1:10" x14ac:dyDescent="0.3">
      <c r="A465" s="2">
        <v>42283</v>
      </c>
      <c r="B465" s="1">
        <v>47735.11</v>
      </c>
      <c r="C465" s="8"/>
      <c r="D465" s="33">
        <f t="shared" si="30"/>
        <v>2.8749716392878306E-3</v>
      </c>
      <c r="G465" s="4" t="str">
        <f t="shared" si="31"/>
        <v/>
      </c>
      <c r="H465" s="5" t="str">
        <f t="array" ref="H465">IF(OR(H464=$G$10,H464=""),"",MAX(IF($A$10:$A$3008&gt;H464,1,0)*IF($A$10:$A$3008&lt;G465,1,0)*$A$10:$A$3008))</f>
        <v/>
      </c>
      <c r="I465" s="7" t="str">
        <f t="shared" si="29"/>
        <v/>
      </c>
      <c r="J465" s="13" t="str">
        <f t="shared" si="32"/>
        <v/>
      </c>
    </row>
    <row r="466" spans="1:10" x14ac:dyDescent="0.3">
      <c r="A466" s="2">
        <v>42284</v>
      </c>
      <c r="B466" s="1">
        <v>48914.32</v>
      </c>
      <c r="C466" s="8"/>
      <c r="D466" s="33">
        <f t="shared" si="30"/>
        <v>2.440301031045285E-2</v>
      </c>
      <c r="G466" s="4" t="str">
        <f t="shared" si="31"/>
        <v/>
      </c>
      <c r="H466" s="5" t="str">
        <f t="array" ref="H466">IF(OR(H465=$G$10,H465=""),"",MAX(IF($A$10:$A$3008&gt;H465,1,0)*IF($A$10:$A$3008&lt;G466,1,0)*$A$10:$A$3008))</f>
        <v/>
      </c>
      <c r="I466" s="7" t="str">
        <f t="shared" si="29"/>
        <v/>
      </c>
      <c r="J466" s="13" t="str">
        <f t="shared" si="32"/>
        <v/>
      </c>
    </row>
    <row r="467" spans="1:10" x14ac:dyDescent="0.3">
      <c r="A467" s="2">
        <v>42285</v>
      </c>
      <c r="B467" s="1">
        <v>49106.559999999998</v>
      </c>
      <c r="C467" s="8"/>
      <c r="D467" s="33">
        <f t="shared" si="30"/>
        <v>3.922434617512802E-3</v>
      </c>
      <c r="G467" s="4" t="str">
        <f t="shared" si="31"/>
        <v/>
      </c>
      <c r="H467" s="5" t="str">
        <f t="array" ref="H467">IF(OR(H466=$G$10,H466=""),"",MAX(IF($A$10:$A$3008&gt;H466,1,0)*IF($A$10:$A$3008&lt;G467,1,0)*$A$10:$A$3008))</f>
        <v/>
      </c>
      <c r="I467" s="7" t="str">
        <f t="shared" si="29"/>
        <v/>
      </c>
      <c r="J467" s="13" t="str">
        <f t="shared" si="32"/>
        <v/>
      </c>
    </row>
    <row r="468" spans="1:10" x14ac:dyDescent="0.3">
      <c r="A468" s="2">
        <v>42286</v>
      </c>
      <c r="B468" s="1">
        <v>49338.41</v>
      </c>
      <c r="C468" s="8"/>
      <c r="D468" s="33">
        <f t="shared" si="30"/>
        <v>4.7102544428923527E-3</v>
      </c>
      <c r="G468" s="4" t="str">
        <f t="shared" si="31"/>
        <v/>
      </c>
      <c r="H468" s="5" t="str">
        <f t="array" ref="H468">IF(OR(H467=$G$10,H467=""),"",MAX(IF($A$10:$A$3008&gt;H467,1,0)*IF($A$10:$A$3008&lt;G468,1,0)*$A$10:$A$3008))</f>
        <v/>
      </c>
      <c r="I468" s="7" t="str">
        <f t="shared" si="29"/>
        <v/>
      </c>
      <c r="J468" s="13" t="str">
        <f t="shared" si="32"/>
        <v/>
      </c>
    </row>
    <row r="469" spans="1:10" x14ac:dyDescent="0.3">
      <c r="A469" s="2">
        <v>42289</v>
      </c>
      <c r="B469" s="1">
        <v>49338.41</v>
      </c>
      <c r="C469" s="8"/>
      <c r="D469" s="33">
        <f t="shared" si="30"/>
        <v>0</v>
      </c>
      <c r="G469" s="4" t="str">
        <f t="shared" si="31"/>
        <v/>
      </c>
      <c r="H469" s="5" t="str">
        <f t="array" ref="H469">IF(OR(H468=$G$10,H468=""),"",MAX(IF($A$10:$A$3008&gt;H468,1,0)*IF($A$10:$A$3008&lt;G469,1,0)*$A$10:$A$3008))</f>
        <v/>
      </c>
      <c r="I469" s="7" t="str">
        <f t="shared" si="29"/>
        <v/>
      </c>
      <c r="J469" s="13" t="str">
        <f t="shared" si="32"/>
        <v/>
      </c>
    </row>
    <row r="470" spans="1:10" x14ac:dyDescent="0.3">
      <c r="A470" s="2">
        <v>42290</v>
      </c>
      <c r="B470" s="1">
        <v>47362.64</v>
      </c>
      <c r="C470" s="8"/>
      <c r="D470" s="33">
        <f t="shared" si="30"/>
        <v>-4.0869152941616173E-2</v>
      </c>
      <c r="G470" s="4" t="str">
        <f t="shared" si="31"/>
        <v/>
      </c>
      <c r="H470" s="5" t="str">
        <f t="array" ref="H470">IF(OR(H469=$G$10,H469=""),"",MAX(IF($A$10:$A$3008&gt;H469,1,0)*IF($A$10:$A$3008&lt;G470,1,0)*$A$10:$A$3008))</f>
        <v/>
      </c>
      <c r="I470" s="7" t="str">
        <f t="shared" si="29"/>
        <v/>
      </c>
      <c r="J470" s="13" t="str">
        <f t="shared" si="32"/>
        <v/>
      </c>
    </row>
    <row r="471" spans="1:10" x14ac:dyDescent="0.3">
      <c r="A471" s="2">
        <v>42291</v>
      </c>
      <c r="B471" s="1">
        <v>46710.44</v>
      </c>
      <c r="C471" s="8"/>
      <c r="D471" s="33">
        <f t="shared" si="30"/>
        <v>-1.3866037971297441E-2</v>
      </c>
      <c r="G471" s="4" t="str">
        <f t="shared" si="31"/>
        <v/>
      </c>
      <c r="H471" s="5" t="str">
        <f t="array" ref="H471">IF(OR(H470=$G$10,H470=""),"",MAX(IF($A$10:$A$3008&gt;H470,1,0)*IF($A$10:$A$3008&lt;G471,1,0)*$A$10:$A$3008))</f>
        <v/>
      </c>
      <c r="I471" s="7" t="str">
        <f t="shared" si="29"/>
        <v/>
      </c>
      <c r="J471" s="13" t="str">
        <f t="shared" si="32"/>
        <v/>
      </c>
    </row>
    <row r="472" spans="1:10" x14ac:dyDescent="0.3">
      <c r="A472" s="2">
        <v>42292</v>
      </c>
      <c r="B472" s="1">
        <v>47161.15</v>
      </c>
      <c r="C472" s="8"/>
      <c r="D472" s="33">
        <f t="shared" si="30"/>
        <v>9.6027661498550819E-3</v>
      </c>
      <c r="G472" s="4" t="str">
        <f t="shared" si="31"/>
        <v/>
      </c>
      <c r="H472" s="5" t="str">
        <f t="array" ref="H472">IF(OR(H471=$G$10,H471=""),"",MAX(IF($A$10:$A$3008&gt;H471,1,0)*IF($A$10:$A$3008&lt;G472,1,0)*$A$10:$A$3008))</f>
        <v/>
      </c>
      <c r="I472" s="7" t="str">
        <f t="shared" si="29"/>
        <v/>
      </c>
      <c r="J472" s="13" t="str">
        <f t="shared" si="32"/>
        <v/>
      </c>
    </row>
    <row r="473" spans="1:10" x14ac:dyDescent="0.3">
      <c r="A473" s="2">
        <v>42293</v>
      </c>
      <c r="B473" s="1">
        <v>47236.11</v>
      </c>
      <c r="C473" s="8"/>
      <c r="D473" s="33">
        <f t="shared" si="30"/>
        <v>1.5881820246922522E-3</v>
      </c>
      <c r="G473" s="4" t="str">
        <f t="shared" si="31"/>
        <v/>
      </c>
      <c r="H473" s="5" t="str">
        <f t="array" ref="H473">IF(OR(H472=$G$10,H472=""),"",MAX(IF($A$10:$A$3008&gt;H472,1,0)*IF($A$10:$A$3008&lt;G473,1,0)*$A$10:$A$3008))</f>
        <v/>
      </c>
      <c r="I473" s="7" t="str">
        <f t="shared" si="29"/>
        <v/>
      </c>
      <c r="J473" s="13" t="str">
        <f t="shared" si="32"/>
        <v/>
      </c>
    </row>
    <row r="474" spans="1:10" x14ac:dyDescent="0.3">
      <c r="A474" s="2">
        <v>42296</v>
      </c>
      <c r="B474" s="1">
        <v>47447.31</v>
      </c>
      <c r="C474" s="8"/>
      <c r="D474" s="33">
        <f t="shared" si="30"/>
        <v>4.4611897263289613E-3</v>
      </c>
      <c r="G474" s="4" t="str">
        <f t="shared" si="31"/>
        <v/>
      </c>
      <c r="H474" s="5" t="str">
        <f t="array" ref="H474">IF(OR(H473=$G$10,H473=""),"",MAX(IF($A$10:$A$3008&gt;H473,1,0)*IF($A$10:$A$3008&lt;G474,1,0)*$A$10:$A$3008))</f>
        <v/>
      </c>
      <c r="I474" s="7" t="str">
        <f t="shared" si="29"/>
        <v/>
      </c>
      <c r="J474" s="13" t="str">
        <f t="shared" si="32"/>
        <v/>
      </c>
    </row>
    <row r="475" spans="1:10" x14ac:dyDescent="0.3">
      <c r="A475" s="2">
        <v>42297</v>
      </c>
      <c r="B475" s="1">
        <v>47076.55</v>
      </c>
      <c r="C475" s="8"/>
      <c r="D475" s="33">
        <f t="shared" si="30"/>
        <v>-7.8448320121889681E-3</v>
      </c>
      <c r="G475" s="4" t="str">
        <f t="shared" si="31"/>
        <v/>
      </c>
      <c r="H475" s="5" t="str">
        <f t="array" ref="H475">IF(OR(H474=$G$10,H474=""),"",MAX(IF($A$10:$A$3008&gt;H474,1,0)*IF($A$10:$A$3008&lt;G475,1,0)*$A$10:$A$3008))</f>
        <v/>
      </c>
      <c r="I475" s="7" t="str">
        <f t="shared" si="29"/>
        <v/>
      </c>
      <c r="J475" s="13" t="str">
        <f t="shared" si="32"/>
        <v/>
      </c>
    </row>
    <row r="476" spans="1:10" x14ac:dyDescent="0.3">
      <c r="A476" s="2">
        <v>42298</v>
      </c>
      <c r="B476" s="1">
        <v>47025.87</v>
      </c>
      <c r="C476" s="8"/>
      <c r="D476" s="33">
        <f t="shared" si="30"/>
        <v>-1.0771243693817468E-3</v>
      </c>
      <c r="G476" s="4" t="str">
        <f t="shared" si="31"/>
        <v/>
      </c>
      <c r="H476" s="5" t="str">
        <f t="array" ref="H476">IF(OR(H475=$G$10,H475=""),"",MAX(IF($A$10:$A$3008&gt;H475,1,0)*IF($A$10:$A$3008&lt;G476,1,0)*$A$10:$A$3008))</f>
        <v/>
      </c>
      <c r="I476" s="7" t="str">
        <f t="shared" si="29"/>
        <v/>
      </c>
      <c r="J476" s="13" t="str">
        <f t="shared" si="32"/>
        <v/>
      </c>
    </row>
    <row r="477" spans="1:10" x14ac:dyDescent="0.3">
      <c r="A477" s="2">
        <v>42299</v>
      </c>
      <c r="B477" s="1">
        <v>47772.14</v>
      </c>
      <c r="C477" s="8"/>
      <c r="D477" s="33">
        <f t="shared" si="30"/>
        <v>1.5744748575436372E-2</v>
      </c>
      <c r="G477" s="4" t="str">
        <f t="shared" si="31"/>
        <v/>
      </c>
      <c r="H477" s="5" t="str">
        <f t="array" ref="H477">IF(OR(H476=$G$10,H476=""),"",MAX(IF($A$10:$A$3008&gt;H476,1,0)*IF($A$10:$A$3008&lt;G477,1,0)*$A$10:$A$3008))</f>
        <v/>
      </c>
      <c r="I477" s="7" t="str">
        <f t="shared" si="29"/>
        <v/>
      </c>
      <c r="J477" s="13" t="str">
        <f t="shared" si="32"/>
        <v/>
      </c>
    </row>
    <row r="478" spans="1:10" x14ac:dyDescent="0.3">
      <c r="A478" s="2">
        <v>42300</v>
      </c>
      <c r="B478" s="1">
        <v>47596.59</v>
      </c>
      <c r="C478" s="8"/>
      <c r="D478" s="33">
        <f t="shared" si="30"/>
        <v>-3.6815043730999771E-3</v>
      </c>
      <c r="G478" s="4" t="str">
        <f t="shared" si="31"/>
        <v/>
      </c>
      <c r="H478" s="5" t="str">
        <f t="array" ref="H478">IF(OR(H477=$G$10,H477=""),"",MAX(IF($A$10:$A$3008&gt;H477,1,0)*IF($A$10:$A$3008&lt;G478,1,0)*$A$10:$A$3008))</f>
        <v/>
      </c>
      <c r="I478" s="7" t="str">
        <f t="shared" si="29"/>
        <v/>
      </c>
      <c r="J478" s="13" t="str">
        <f t="shared" si="32"/>
        <v/>
      </c>
    </row>
    <row r="479" spans="1:10" x14ac:dyDescent="0.3">
      <c r="A479" s="2">
        <v>42303</v>
      </c>
      <c r="B479" s="1">
        <v>47209.32</v>
      </c>
      <c r="C479" s="8"/>
      <c r="D479" s="33">
        <f t="shared" si="30"/>
        <v>-8.1697892893040289E-3</v>
      </c>
      <c r="G479" s="4" t="str">
        <f t="shared" si="31"/>
        <v/>
      </c>
      <c r="H479" s="5" t="str">
        <f t="array" ref="H479">IF(OR(H478=$G$10,H478=""),"",MAX(IF($A$10:$A$3008&gt;H478,1,0)*IF($A$10:$A$3008&lt;G479,1,0)*$A$10:$A$3008))</f>
        <v/>
      </c>
      <c r="I479" s="7" t="str">
        <f t="shared" si="29"/>
        <v/>
      </c>
      <c r="J479" s="13" t="str">
        <f t="shared" si="32"/>
        <v/>
      </c>
    </row>
    <row r="480" spans="1:10" x14ac:dyDescent="0.3">
      <c r="A480" s="2">
        <v>42304</v>
      </c>
      <c r="B480" s="1">
        <v>47042.95</v>
      </c>
      <c r="C480" s="8"/>
      <c r="D480" s="33">
        <f t="shared" si="30"/>
        <v>-3.5303165173834949E-3</v>
      </c>
      <c r="G480" s="4" t="str">
        <f t="shared" si="31"/>
        <v/>
      </c>
      <c r="H480" s="5" t="str">
        <f t="array" ref="H480">IF(OR(H479=$G$10,H479=""),"",MAX(IF($A$10:$A$3008&gt;H479,1,0)*IF($A$10:$A$3008&lt;G480,1,0)*$A$10:$A$3008))</f>
        <v/>
      </c>
      <c r="I480" s="7" t="str">
        <f t="shared" si="29"/>
        <v/>
      </c>
      <c r="J480" s="13" t="str">
        <f t="shared" si="32"/>
        <v/>
      </c>
    </row>
    <row r="481" spans="1:10" x14ac:dyDescent="0.3">
      <c r="A481" s="2">
        <v>42305</v>
      </c>
      <c r="B481" s="1">
        <v>46740.85</v>
      </c>
      <c r="C481" s="8"/>
      <c r="D481" s="33">
        <f t="shared" si="30"/>
        <v>-6.4424995555267357E-3</v>
      </c>
      <c r="G481" s="4" t="str">
        <f t="shared" si="31"/>
        <v/>
      </c>
      <c r="H481" s="5" t="str">
        <f t="array" ref="H481">IF(OR(H480=$G$10,H480=""),"",MAX(IF($A$10:$A$3008&gt;H480,1,0)*IF($A$10:$A$3008&lt;G481,1,0)*$A$10:$A$3008))</f>
        <v/>
      </c>
      <c r="I481" s="7" t="str">
        <f t="shared" si="29"/>
        <v/>
      </c>
      <c r="J481" s="13" t="str">
        <f t="shared" si="32"/>
        <v/>
      </c>
    </row>
    <row r="482" spans="1:10" x14ac:dyDescent="0.3">
      <c r="A482" s="2">
        <v>42306</v>
      </c>
      <c r="B482" s="1">
        <v>45628.35</v>
      </c>
      <c r="C482" s="8"/>
      <c r="D482" s="33">
        <f t="shared" si="30"/>
        <v>-2.4089280788795218E-2</v>
      </c>
      <c r="G482" s="4" t="str">
        <f t="shared" si="31"/>
        <v/>
      </c>
      <c r="H482" s="5" t="str">
        <f t="array" ref="H482">IF(OR(H481=$G$10,H481=""),"",MAX(IF($A$10:$A$3008&gt;H481,1,0)*IF($A$10:$A$3008&lt;G482,1,0)*$A$10:$A$3008))</f>
        <v/>
      </c>
      <c r="I482" s="7" t="str">
        <f t="shared" si="29"/>
        <v/>
      </c>
      <c r="J482" s="13" t="str">
        <f t="shared" si="32"/>
        <v/>
      </c>
    </row>
    <row r="483" spans="1:10" x14ac:dyDescent="0.3">
      <c r="A483" s="2">
        <v>42307</v>
      </c>
      <c r="B483" s="1">
        <v>45868.82</v>
      </c>
      <c r="C483" s="8"/>
      <c r="D483" s="33">
        <f t="shared" si="30"/>
        <v>5.2563495388129799E-3</v>
      </c>
      <c r="G483" s="4" t="str">
        <f t="shared" si="31"/>
        <v/>
      </c>
      <c r="H483" s="5" t="str">
        <f t="array" ref="H483">IF(OR(H482=$G$10,H482=""),"",MAX(IF($A$10:$A$3008&gt;H482,1,0)*IF($A$10:$A$3008&lt;G483,1,0)*$A$10:$A$3008))</f>
        <v/>
      </c>
      <c r="I483" s="7" t="str">
        <f t="shared" si="29"/>
        <v/>
      </c>
      <c r="J483" s="13" t="str">
        <f t="shared" si="32"/>
        <v/>
      </c>
    </row>
    <row r="484" spans="1:10" x14ac:dyDescent="0.3">
      <c r="A484" s="2">
        <v>42310</v>
      </c>
      <c r="B484" s="1">
        <v>45868.82</v>
      </c>
      <c r="C484" s="8"/>
      <c r="D484" s="33">
        <f t="shared" si="30"/>
        <v>0</v>
      </c>
      <c r="G484" s="4" t="str">
        <f t="shared" si="31"/>
        <v/>
      </c>
      <c r="H484" s="5" t="str">
        <f t="array" ref="H484">IF(OR(H483=$G$10,H483=""),"",MAX(IF($A$10:$A$3008&gt;H483,1,0)*IF($A$10:$A$3008&lt;G484,1,0)*$A$10:$A$3008))</f>
        <v/>
      </c>
      <c r="I484" s="7" t="str">
        <f t="shared" si="29"/>
        <v/>
      </c>
      <c r="J484" s="13" t="str">
        <f t="shared" si="32"/>
        <v/>
      </c>
    </row>
    <row r="485" spans="1:10" x14ac:dyDescent="0.3">
      <c r="A485" s="2">
        <v>42311</v>
      </c>
      <c r="B485" s="1">
        <v>48053.67</v>
      </c>
      <c r="C485" s="8"/>
      <c r="D485" s="33">
        <f t="shared" si="30"/>
        <v>4.6532927868159372E-2</v>
      </c>
      <c r="G485" s="4" t="str">
        <f t="shared" si="31"/>
        <v/>
      </c>
      <c r="H485" s="5" t="str">
        <f t="array" ref="H485">IF(OR(H484=$G$10,H484=""),"",MAX(IF($A$10:$A$3008&gt;H484,1,0)*IF($A$10:$A$3008&lt;G485,1,0)*$A$10:$A$3008))</f>
        <v/>
      </c>
      <c r="I485" s="7" t="str">
        <f t="shared" si="29"/>
        <v/>
      </c>
      <c r="J485" s="13" t="str">
        <f t="shared" si="32"/>
        <v/>
      </c>
    </row>
    <row r="486" spans="1:10" x14ac:dyDescent="0.3">
      <c r="A486" s="2">
        <v>42312</v>
      </c>
      <c r="B486" s="1">
        <v>47710.1</v>
      </c>
      <c r="C486" s="8"/>
      <c r="D486" s="33">
        <f t="shared" si="30"/>
        <v>-7.1753957492385178E-3</v>
      </c>
      <c r="G486" s="4" t="str">
        <f t="shared" si="31"/>
        <v/>
      </c>
      <c r="H486" s="5" t="str">
        <f t="array" ref="H486">IF(OR(H485=$G$10,H485=""),"",MAX(IF($A$10:$A$3008&gt;H485,1,0)*IF($A$10:$A$3008&lt;G486,1,0)*$A$10:$A$3008))</f>
        <v/>
      </c>
      <c r="I486" s="7" t="str">
        <f t="shared" si="29"/>
        <v/>
      </c>
      <c r="J486" s="13" t="str">
        <f t="shared" si="32"/>
        <v/>
      </c>
    </row>
    <row r="487" spans="1:10" x14ac:dyDescent="0.3">
      <c r="A487" s="2">
        <v>42313</v>
      </c>
      <c r="B487" s="1">
        <v>48046.76</v>
      </c>
      <c r="C487" s="8"/>
      <c r="D487" s="33">
        <f t="shared" si="30"/>
        <v>7.0315878596816797E-3</v>
      </c>
      <c r="G487" s="4" t="str">
        <f t="shared" si="31"/>
        <v/>
      </c>
      <c r="H487" s="5" t="str">
        <f t="array" ref="H487">IF(OR(H486=$G$10,H486=""),"",MAX(IF($A$10:$A$3008&gt;H486,1,0)*IF($A$10:$A$3008&lt;G487,1,0)*$A$10:$A$3008))</f>
        <v/>
      </c>
      <c r="I487" s="7" t="str">
        <f t="shared" si="29"/>
        <v/>
      </c>
      <c r="J487" s="13" t="str">
        <f t="shared" si="32"/>
        <v/>
      </c>
    </row>
    <row r="488" spans="1:10" x14ac:dyDescent="0.3">
      <c r="A488" s="2">
        <v>42314</v>
      </c>
      <c r="B488" s="1">
        <v>46918.52</v>
      </c>
      <c r="C488" s="8"/>
      <c r="D488" s="33">
        <f t="shared" si="30"/>
        <v>-2.3762223146368344E-2</v>
      </c>
      <c r="G488" s="4" t="str">
        <f t="shared" si="31"/>
        <v/>
      </c>
      <c r="H488" s="5" t="str">
        <f t="array" ref="H488">IF(OR(H487=$G$10,H487=""),"",MAX(IF($A$10:$A$3008&gt;H487,1,0)*IF($A$10:$A$3008&lt;G488,1,0)*$A$10:$A$3008))</f>
        <v/>
      </c>
      <c r="I488" s="7" t="str">
        <f t="shared" si="29"/>
        <v/>
      </c>
      <c r="J488" s="13" t="str">
        <f t="shared" si="32"/>
        <v/>
      </c>
    </row>
    <row r="489" spans="1:10" x14ac:dyDescent="0.3">
      <c r="A489" s="2">
        <v>42317</v>
      </c>
      <c r="B489" s="1">
        <v>46194.92</v>
      </c>
      <c r="C489" s="8"/>
      <c r="D489" s="33">
        <f t="shared" si="30"/>
        <v>-1.5542644903724518E-2</v>
      </c>
      <c r="G489" s="4" t="str">
        <f t="shared" si="31"/>
        <v/>
      </c>
      <c r="H489" s="5" t="str">
        <f t="array" ref="H489">IF(OR(H488=$G$10,H488=""),"",MAX(IF($A$10:$A$3008&gt;H488,1,0)*IF($A$10:$A$3008&lt;G489,1,0)*$A$10:$A$3008))</f>
        <v/>
      </c>
      <c r="I489" s="7" t="str">
        <f t="shared" si="29"/>
        <v/>
      </c>
      <c r="J489" s="13" t="str">
        <f t="shared" si="32"/>
        <v/>
      </c>
    </row>
    <row r="490" spans="1:10" x14ac:dyDescent="0.3">
      <c r="A490" s="2">
        <v>42318</v>
      </c>
      <c r="B490" s="1">
        <v>46206.57</v>
      </c>
      <c r="C490" s="8"/>
      <c r="D490" s="33">
        <f t="shared" si="30"/>
        <v>2.5216043727709179E-4</v>
      </c>
      <c r="G490" s="4" t="str">
        <f t="shared" si="31"/>
        <v/>
      </c>
      <c r="H490" s="5" t="str">
        <f t="array" ref="H490">IF(OR(H489=$G$10,H489=""),"",MAX(IF($A$10:$A$3008&gt;H489,1,0)*IF($A$10:$A$3008&lt;G490,1,0)*$A$10:$A$3008))</f>
        <v/>
      </c>
      <c r="I490" s="7" t="str">
        <f t="shared" si="29"/>
        <v/>
      </c>
      <c r="J490" s="13" t="str">
        <f t="shared" si="32"/>
        <v/>
      </c>
    </row>
    <row r="491" spans="1:10" x14ac:dyDescent="0.3">
      <c r="A491" s="2">
        <v>42319</v>
      </c>
      <c r="B491" s="1">
        <v>47065.01</v>
      </c>
      <c r="C491" s="8"/>
      <c r="D491" s="33">
        <f t="shared" si="30"/>
        <v>1.8407841701942564E-2</v>
      </c>
      <c r="G491" s="4" t="str">
        <f t="shared" si="31"/>
        <v/>
      </c>
      <c r="H491" s="5" t="str">
        <f t="array" ref="H491">IF(OR(H490=$G$10,H490=""),"",MAX(IF($A$10:$A$3008&gt;H490,1,0)*IF($A$10:$A$3008&lt;G491,1,0)*$A$10:$A$3008))</f>
        <v/>
      </c>
      <c r="I491" s="7" t="str">
        <f t="shared" si="29"/>
        <v/>
      </c>
      <c r="J491" s="13" t="str">
        <f t="shared" si="32"/>
        <v/>
      </c>
    </row>
    <row r="492" spans="1:10" x14ac:dyDescent="0.3">
      <c r="A492" s="2">
        <v>42320</v>
      </c>
      <c r="B492" s="1">
        <v>46883.58</v>
      </c>
      <c r="C492" s="8"/>
      <c r="D492" s="33">
        <f t="shared" si="30"/>
        <v>-3.8623299304760281E-3</v>
      </c>
      <c r="G492" s="4" t="str">
        <f t="shared" si="31"/>
        <v/>
      </c>
      <c r="H492" s="5" t="str">
        <f t="array" ref="H492">IF(OR(H491=$G$10,H491=""),"",MAX(IF($A$10:$A$3008&gt;H491,1,0)*IF($A$10:$A$3008&lt;G492,1,0)*$A$10:$A$3008))</f>
        <v/>
      </c>
      <c r="I492" s="7" t="str">
        <f t="shared" si="29"/>
        <v/>
      </c>
      <c r="J492" s="13" t="str">
        <f t="shared" si="32"/>
        <v/>
      </c>
    </row>
    <row r="493" spans="1:10" x14ac:dyDescent="0.3">
      <c r="A493" s="2">
        <v>42321</v>
      </c>
      <c r="B493" s="1">
        <v>46517.04</v>
      </c>
      <c r="C493" s="8"/>
      <c r="D493" s="33">
        <f t="shared" si="30"/>
        <v>-7.8488104615777269E-3</v>
      </c>
      <c r="G493" s="4" t="str">
        <f t="shared" si="31"/>
        <v/>
      </c>
      <c r="H493" s="5" t="str">
        <f t="array" ref="H493">IF(OR(H492=$G$10,H492=""),"",MAX(IF($A$10:$A$3008&gt;H492,1,0)*IF($A$10:$A$3008&lt;G493,1,0)*$A$10:$A$3008))</f>
        <v/>
      </c>
      <c r="I493" s="7" t="str">
        <f t="shared" si="29"/>
        <v/>
      </c>
      <c r="J493" s="13" t="str">
        <f t="shared" si="32"/>
        <v/>
      </c>
    </row>
    <row r="494" spans="1:10" x14ac:dyDescent="0.3">
      <c r="A494" s="2">
        <v>42324</v>
      </c>
      <c r="B494" s="1">
        <v>46846.879999999997</v>
      </c>
      <c r="C494" s="8"/>
      <c r="D494" s="33">
        <f t="shared" si="30"/>
        <v>7.065713870021491E-3</v>
      </c>
      <c r="G494" s="4" t="str">
        <f t="shared" si="31"/>
        <v/>
      </c>
      <c r="H494" s="5" t="str">
        <f t="array" ref="H494">IF(OR(H493=$G$10,H493=""),"",MAX(IF($A$10:$A$3008&gt;H493,1,0)*IF($A$10:$A$3008&lt;G494,1,0)*$A$10:$A$3008))</f>
        <v/>
      </c>
      <c r="I494" s="7" t="str">
        <f t="shared" si="29"/>
        <v/>
      </c>
      <c r="J494" s="13" t="str">
        <f t="shared" si="32"/>
        <v/>
      </c>
    </row>
    <row r="495" spans="1:10" x14ac:dyDescent="0.3">
      <c r="A495" s="2">
        <v>42325</v>
      </c>
      <c r="B495" s="1">
        <v>47247.8</v>
      </c>
      <c r="C495" s="8"/>
      <c r="D495" s="33">
        <f t="shared" si="30"/>
        <v>8.521681059959256E-3</v>
      </c>
      <c r="G495" s="4" t="str">
        <f t="shared" si="31"/>
        <v/>
      </c>
      <c r="H495" s="5" t="str">
        <f t="array" ref="H495">IF(OR(H494=$G$10,H494=""),"",MAX(IF($A$10:$A$3008&gt;H494,1,0)*IF($A$10:$A$3008&lt;G495,1,0)*$A$10:$A$3008))</f>
        <v/>
      </c>
      <c r="I495" s="7" t="str">
        <f t="shared" si="29"/>
        <v/>
      </c>
      <c r="J495" s="13" t="str">
        <f t="shared" si="32"/>
        <v/>
      </c>
    </row>
    <row r="496" spans="1:10" x14ac:dyDescent="0.3">
      <c r="A496" s="2">
        <v>42326</v>
      </c>
      <c r="B496" s="1">
        <v>47435.58</v>
      </c>
      <c r="C496" s="8"/>
      <c r="D496" s="33">
        <f t="shared" si="30"/>
        <v>3.9664880192403921E-3</v>
      </c>
      <c r="G496" s="4" t="str">
        <f t="shared" si="31"/>
        <v/>
      </c>
      <c r="H496" s="5" t="str">
        <f t="array" ref="H496">IF(OR(H495=$G$10,H495=""),"",MAX(IF($A$10:$A$3008&gt;H495,1,0)*IF($A$10:$A$3008&lt;G496,1,0)*$A$10:$A$3008))</f>
        <v/>
      </c>
      <c r="I496" s="7" t="str">
        <f t="shared" si="29"/>
        <v/>
      </c>
      <c r="J496" s="13" t="str">
        <f t="shared" si="32"/>
        <v/>
      </c>
    </row>
    <row r="497" spans="1:10" x14ac:dyDescent="0.3">
      <c r="A497" s="2">
        <v>42327</v>
      </c>
      <c r="B497" s="1">
        <v>48138.89</v>
      </c>
      <c r="C497" s="8"/>
      <c r="D497" s="33">
        <f t="shared" si="30"/>
        <v>1.4717794312416283E-2</v>
      </c>
      <c r="G497" s="4" t="str">
        <f t="shared" si="31"/>
        <v/>
      </c>
      <c r="H497" s="5" t="str">
        <f t="array" ref="H497">IF(OR(H496=$G$10,H496=""),"",MAX(IF($A$10:$A$3008&gt;H496,1,0)*IF($A$10:$A$3008&lt;G497,1,0)*$A$10:$A$3008))</f>
        <v/>
      </c>
      <c r="I497" s="7" t="str">
        <f t="shared" si="29"/>
        <v/>
      </c>
      <c r="J497" s="13" t="str">
        <f t="shared" si="32"/>
        <v/>
      </c>
    </row>
    <row r="498" spans="1:10" x14ac:dyDescent="0.3">
      <c r="A498" s="2">
        <v>42328</v>
      </c>
      <c r="B498" s="1">
        <v>48138.89</v>
      </c>
      <c r="C498" s="8"/>
      <c r="D498" s="33">
        <f t="shared" si="30"/>
        <v>0</v>
      </c>
      <c r="G498" s="4" t="str">
        <f t="shared" si="31"/>
        <v/>
      </c>
      <c r="H498" s="5" t="str">
        <f t="array" ref="H498">IF(OR(H497=$G$10,H497=""),"",MAX(IF($A$10:$A$3008&gt;H497,1,0)*IF($A$10:$A$3008&lt;G498,1,0)*$A$10:$A$3008))</f>
        <v/>
      </c>
      <c r="I498" s="7" t="str">
        <f t="shared" si="29"/>
        <v/>
      </c>
      <c r="J498" s="13" t="str">
        <f t="shared" si="32"/>
        <v/>
      </c>
    </row>
    <row r="499" spans="1:10" x14ac:dyDescent="0.3">
      <c r="A499" s="2">
        <v>42331</v>
      </c>
      <c r="B499" s="1">
        <v>48150.27</v>
      </c>
      <c r="C499" s="8"/>
      <c r="D499" s="33">
        <f t="shared" si="30"/>
        <v>2.3637136419051686E-4</v>
      </c>
      <c r="G499" s="4" t="str">
        <f t="shared" si="31"/>
        <v/>
      </c>
      <c r="H499" s="5" t="str">
        <f t="array" ref="H499">IF(OR(H498=$G$10,H498=""),"",MAX(IF($A$10:$A$3008&gt;H498,1,0)*IF($A$10:$A$3008&lt;G499,1,0)*$A$10:$A$3008))</f>
        <v/>
      </c>
      <c r="I499" s="7" t="str">
        <f t="shared" si="29"/>
        <v/>
      </c>
      <c r="J499" s="13" t="str">
        <f t="shared" si="32"/>
        <v/>
      </c>
    </row>
    <row r="500" spans="1:10" x14ac:dyDescent="0.3">
      <c r="A500" s="2">
        <v>42332</v>
      </c>
      <c r="B500" s="1">
        <v>48284.19</v>
      </c>
      <c r="C500" s="8"/>
      <c r="D500" s="33">
        <f t="shared" si="30"/>
        <v>2.7774321770388825E-3</v>
      </c>
      <c r="G500" s="4" t="str">
        <f t="shared" si="31"/>
        <v/>
      </c>
      <c r="H500" s="5" t="str">
        <f t="array" ref="H500">IF(OR(H499=$G$10,H499=""),"",MAX(IF($A$10:$A$3008&gt;H499,1,0)*IF($A$10:$A$3008&lt;G500,1,0)*$A$10:$A$3008))</f>
        <v/>
      </c>
      <c r="I500" s="7" t="str">
        <f t="shared" si="29"/>
        <v/>
      </c>
      <c r="J500" s="13" t="str">
        <f t="shared" si="32"/>
        <v/>
      </c>
    </row>
    <row r="501" spans="1:10" x14ac:dyDescent="0.3">
      <c r="A501" s="2">
        <v>42333</v>
      </c>
      <c r="B501" s="1">
        <v>46866.63</v>
      </c>
      <c r="C501" s="8"/>
      <c r="D501" s="33">
        <f t="shared" si="30"/>
        <v>-2.9798269535246884E-2</v>
      </c>
      <c r="G501" s="4" t="str">
        <f t="shared" si="31"/>
        <v/>
      </c>
      <c r="H501" s="5" t="str">
        <f t="array" ref="H501">IF(OR(H500=$G$10,H500=""),"",MAX(IF($A$10:$A$3008&gt;H500,1,0)*IF($A$10:$A$3008&lt;G501,1,0)*$A$10:$A$3008))</f>
        <v/>
      </c>
      <c r="I501" s="7" t="str">
        <f t="shared" si="29"/>
        <v/>
      </c>
      <c r="J501" s="13" t="str">
        <f t="shared" si="32"/>
        <v/>
      </c>
    </row>
    <row r="502" spans="1:10" x14ac:dyDescent="0.3">
      <c r="A502" s="2">
        <v>42334</v>
      </c>
      <c r="B502" s="1">
        <v>47145.63</v>
      </c>
      <c r="C502" s="8"/>
      <c r="D502" s="33">
        <f t="shared" si="30"/>
        <v>5.9354135104692377E-3</v>
      </c>
      <c r="G502" s="4" t="str">
        <f t="shared" si="31"/>
        <v/>
      </c>
      <c r="H502" s="5" t="str">
        <f t="array" ref="H502">IF(OR(H501=$G$10,H501=""),"",MAX(IF($A$10:$A$3008&gt;H501,1,0)*IF($A$10:$A$3008&lt;G502,1,0)*$A$10:$A$3008))</f>
        <v/>
      </c>
      <c r="I502" s="7" t="str">
        <f t="shared" si="29"/>
        <v/>
      </c>
      <c r="J502" s="13" t="str">
        <f t="shared" si="32"/>
        <v/>
      </c>
    </row>
    <row r="503" spans="1:10" x14ac:dyDescent="0.3">
      <c r="A503" s="2">
        <v>42335</v>
      </c>
      <c r="B503" s="1">
        <v>45872.91</v>
      </c>
      <c r="C503" s="8"/>
      <c r="D503" s="33">
        <f t="shared" si="30"/>
        <v>-2.7366575103504907E-2</v>
      </c>
      <c r="G503" s="4" t="str">
        <f t="shared" si="31"/>
        <v/>
      </c>
      <c r="H503" s="5" t="str">
        <f t="array" ref="H503">IF(OR(H502=$G$10,H502=""),"",MAX(IF($A$10:$A$3008&gt;H502,1,0)*IF($A$10:$A$3008&lt;G503,1,0)*$A$10:$A$3008))</f>
        <v/>
      </c>
      <c r="I503" s="7" t="str">
        <f t="shared" si="29"/>
        <v/>
      </c>
      <c r="J503" s="13" t="str">
        <f t="shared" si="32"/>
        <v/>
      </c>
    </row>
    <row r="504" spans="1:10" x14ac:dyDescent="0.3">
      <c r="A504" s="2">
        <v>42338</v>
      </c>
      <c r="B504" s="1">
        <v>45120.36</v>
      </c>
      <c r="C504" s="8"/>
      <c r="D504" s="33">
        <f t="shared" si="30"/>
        <v>-1.6541160872426519E-2</v>
      </c>
      <c r="G504" s="4" t="str">
        <f t="shared" si="31"/>
        <v/>
      </c>
      <c r="H504" s="5" t="str">
        <f t="array" ref="H504">IF(OR(H503=$G$10,H503=""),"",MAX(IF($A$10:$A$3008&gt;H503,1,0)*IF($A$10:$A$3008&lt;G504,1,0)*$A$10:$A$3008))</f>
        <v/>
      </c>
      <c r="I504" s="7" t="str">
        <f t="shared" si="29"/>
        <v/>
      </c>
      <c r="J504" s="13" t="str">
        <f t="shared" si="32"/>
        <v/>
      </c>
    </row>
    <row r="505" spans="1:10" x14ac:dyDescent="0.3">
      <c r="A505" s="2">
        <v>42339</v>
      </c>
      <c r="B505" s="1">
        <v>45046.75</v>
      </c>
      <c r="C505" s="8"/>
      <c r="D505" s="33">
        <f t="shared" si="30"/>
        <v>-1.6327464937678001E-3</v>
      </c>
      <c r="G505" s="4" t="str">
        <f t="shared" si="31"/>
        <v/>
      </c>
      <c r="H505" s="5" t="str">
        <f t="array" ref="H505">IF(OR(H504=$G$10,H504=""),"",MAX(IF($A$10:$A$3008&gt;H504,1,0)*IF($A$10:$A$3008&lt;G505,1,0)*$A$10:$A$3008))</f>
        <v/>
      </c>
      <c r="I505" s="7" t="str">
        <f t="shared" si="29"/>
        <v/>
      </c>
      <c r="J505" s="13" t="str">
        <f t="shared" si="32"/>
        <v/>
      </c>
    </row>
    <row r="506" spans="1:10" x14ac:dyDescent="0.3">
      <c r="A506" s="2">
        <v>42340</v>
      </c>
      <c r="B506" s="1">
        <v>44914.53</v>
      </c>
      <c r="C506" s="8"/>
      <c r="D506" s="33">
        <f t="shared" si="30"/>
        <v>-2.9394889713651655E-3</v>
      </c>
      <c r="G506" s="4" t="str">
        <f t="shared" si="31"/>
        <v/>
      </c>
      <c r="H506" s="5" t="str">
        <f t="array" ref="H506">IF(OR(H505=$G$10,H505=""),"",MAX(IF($A$10:$A$3008&gt;H505,1,0)*IF($A$10:$A$3008&lt;G506,1,0)*$A$10:$A$3008))</f>
        <v/>
      </c>
      <c r="I506" s="7" t="str">
        <f t="shared" si="29"/>
        <v/>
      </c>
      <c r="J506" s="13" t="str">
        <f t="shared" si="32"/>
        <v/>
      </c>
    </row>
    <row r="507" spans="1:10" x14ac:dyDescent="0.3">
      <c r="A507" s="2">
        <v>42341</v>
      </c>
      <c r="B507" s="1">
        <v>46393.26</v>
      </c>
      <c r="C507" s="8"/>
      <c r="D507" s="33">
        <f t="shared" si="30"/>
        <v>3.2392839644219837E-2</v>
      </c>
      <c r="G507" s="4" t="str">
        <f t="shared" si="31"/>
        <v/>
      </c>
      <c r="H507" s="5" t="str">
        <f t="array" ref="H507">IF(OR(H506=$G$10,H506=""),"",MAX(IF($A$10:$A$3008&gt;H506,1,0)*IF($A$10:$A$3008&lt;G507,1,0)*$A$10:$A$3008))</f>
        <v/>
      </c>
      <c r="I507" s="7" t="str">
        <f t="shared" si="29"/>
        <v/>
      </c>
      <c r="J507" s="13" t="str">
        <f t="shared" si="32"/>
        <v/>
      </c>
    </row>
    <row r="508" spans="1:10" x14ac:dyDescent="0.3">
      <c r="A508" s="2">
        <v>42342</v>
      </c>
      <c r="B508" s="1">
        <v>45360.76</v>
      </c>
      <c r="C508" s="8"/>
      <c r="D508" s="33">
        <f t="shared" si="30"/>
        <v>-2.2506775931240803E-2</v>
      </c>
      <c r="G508" s="4" t="str">
        <f t="shared" si="31"/>
        <v/>
      </c>
      <c r="H508" s="5" t="str">
        <f t="array" ref="H508">IF(OR(H507=$G$10,H507=""),"",MAX(IF($A$10:$A$3008&gt;H507,1,0)*IF($A$10:$A$3008&lt;G508,1,0)*$A$10:$A$3008))</f>
        <v/>
      </c>
      <c r="I508" s="7" t="str">
        <f t="shared" si="29"/>
        <v/>
      </c>
      <c r="J508" s="13" t="str">
        <f t="shared" si="32"/>
        <v/>
      </c>
    </row>
    <row r="509" spans="1:10" x14ac:dyDescent="0.3">
      <c r="A509" s="2">
        <v>42345</v>
      </c>
      <c r="B509" s="1">
        <v>45222.7</v>
      </c>
      <c r="C509" s="8"/>
      <c r="D509" s="33">
        <f t="shared" si="30"/>
        <v>-3.0482409680937022E-3</v>
      </c>
      <c r="G509" s="4" t="str">
        <f t="shared" si="31"/>
        <v/>
      </c>
      <c r="H509" s="5" t="str">
        <f t="array" ref="H509">IF(OR(H508=$G$10,H508=""),"",MAX(IF($A$10:$A$3008&gt;H508,1,0)*IF($A$10:$A$3008&lt;G509,1,0)*$A$10:$A$3008))</f>
        <v/>
      </c>
      <c r="I509" s="7" t="str">
        <f t="shared" si="29"/>
        <v/>
      </c>
      <c r="J509" s="13" t="str">
        <f t="shared" si="32"/>
        <v/>
      </c>
    </row>
    <row r="510" spans="1:10" x14ac:dyDescent="0.3">
      <c r="A510" s="2">
        <v>42346</v>
      </c>
      <c r="B510" s="1">
        <v>44443.26</v>
      </c>
      <c r="C510" s="8"/>
      <c r="D510" s="33">
        <f t="shared" si="30"/>
        <v>-1.7385853744485119E-2</v>
      </c>
      <c r="G510" s="4" t="str">
        <f t="shared" si="31"/>
        <v/>
      </c>
      <c r="H510" s="5" t="str">
        <f t="array" ref="H510">IF(OR(H509=$G$10,H509=""),"",MAX(IF($A$10:$A$3008&gt;H509,1,0)*IF($A$10:$A$3008&lt;G510,1,0)*$A$10:$A$3008))</f>
        <v/>
      </c>
      <c r="I510" s="7" t="str">
        <f t="shared" si="29"/>
        <v/>
      </c>
      <c r="J510" s="13" t="str">
        <f t="shared" si="32"/>
        <v/>
      </c>
    </row>
    <row r="511" spans="1:10" x14ac:dyDescent="0.3">
      <c r="A511" s="2">
        <v>42347</v>
      </c>
      <c r="B511" s="1">
        <v>46108.03</v>
      </c>
      <c r="C511" s="8"/>
      <c r="D511" s="33">
        <f t="shared" si="30"/>
        <v>3.6773801968217966E-2</v>
      </c>
      <c r="G511" s="4" t="str">
        <f t="shared" si="31"/>
        <v/>
      </c>
      <c r="H511" s="5" t="str">
        <f t="array" ref="H511">IF(OR(H510=$G$10,H510=""),"",MAX(IF($A$10:$A$3008&gt;H510,1,0)*IF($A$10:$A$3008&lt;G511,1,0)*$A$10:$A$3008))</f>
        <v/>
      </c>
      <c r="I511" s="7" t="str">
        <f t="shared" si="29"/>
        <v/>
      </c>
      <c r="J511" s="13" t="str">
        <f t="shared" si="32"/>
        <v/>
      </c>
    </row>
    <row r="512" spans="1:10" x14ac:dyDescent="0.3">
      <c r="A512" s="2">
        <v>42348</v>
      </c>
      <c r="B512" s="1">
        <v>45630.71</v>
      </c>
      <c r="C512" s="8"/>
      <c r="D512" s="33">
        <f t="shared" si="30"/>
        <v>-1.0406166627969636E-2</v>
      </c>
      <c r="G512" s="4" t="str">
        <f t="shared" si="31"/>
        <v/>
      </c>
      <c r="H512" s="5" t="str">
        <f t="array" ref="H512">IF(OR(H511=$G$10,H511=""),"",MAX(IF($A$10:$A$3008&gt;H511,1,0)*IF($A$10:$A$3008&lt;G512,1,0)*$A$10:$A$3008))</f>
        <v/>
      </c>
      <c r="I512" s="7" t="str">
        <f t="shared" si="29"/>
        <v/>
      </c>
      <c r="J512" s="13" t="str">
        <f t="shared" si="32"/>
        <v/>
      </c>
    </row>
    <row r="513" spans="1:10" x14ac:dyDescent="0.3">
      <c r="A513" s="2">
        <v>42349</v>
      </c>
      <c r="B513" s="1">
        <v>45262.720000000001</v>
      </c>
      <c r="C513" s="8"/>
      <c r="D513" s="33">
        <f t="shared" si="30"/>
        <v>-8.0972191411825649E-3</v>
      </c>
      <c r="G513" s="4" t="str">
        <f t="shared" si="31"/>
        <v/>
      </c>
      <c r="H513" s="5" t="str">
        <f t="array" ref="H513">IF(OR(H512=$G$10,H512=""),"",MAX(IF($A$10:$A$3008&gt;H512,1,0)*IF($A$10:$A$3008&lt;G513,1,0)*$A$10:$A$3008))</f>
        <v/>
      </c>
      <c r="I513" s="7" t="str">
        <f t="shared" si="29"/>
        <v/>
      </c>
      <c r="J513" s="13" t="str">
        <f t="shared" si="32"/>
        <v/>
      </c>
    </row>
    <row r="514" spans="1:10" x14ac:dyDescent="0.3">
      <c r="A514" s="2">
        <v>42352</v>
      </c>
      <c r="B514" s="1">
        <v>44747.31</v>
      </c>
      <c r="D514" s="33">
        <f t="shared" si="30"/>
        <v>-1.1452404433472703E-2</v>
      </c>
    </row>
    <row r="515" spans="1:10" x14ac:dyDescent="0.3">
      <c r="A515" s="2">
        <v>42353</v>
      </c>
      <c r="B515" s="1">
        <v>44872.47</v>
      </c>
      <c r="D515" s="33">
        <f t="shared" si="30"/>
        <v>2.7931352067753208E-3</v>
      </c>
    </row>
    <row r="516" spans="1:10" x14ac:dyDescent="0.3">
      <c r="A516" s="2">
        <v>42354</v>
      </c>
      <c r="B516" s="1">
        <v>45015.839999999997</v>
      </c>
      <c r="D516" s="33">
        <f t="shared" si="30"/>
        <v>3.1899614438404334E-3</v>
      </c>
    </row>
    <row r="517" spans="1:10" x14ac:dyDescent="0.3">
      <c r="A517" s="2">
        <v>42355</v>
      </c>
      <c r="B517" s="1">
        <v>45261.48</v>
      </c>
      <c r="D517" s="33">
        <f t="shared" si="30"/>
        <v>5.4419117937165211E-3</v>
      </c>
    </row>
    <row r="518" spans="1:10" x14ac:dyDescent="0.3">
      <c r="A518" s="2">
        <v>42356</v>
      </c>
      <c r="B518" s="1">
        <v>43910.6</v>
      </c>
      <c r="D518" s="33">
        <f t="shared" si="30"/>
        <v>-3.030059083293199E-2</v>
      </c>
    </row>
    <row r="519" spans="1:10" x14ac:dyDescent="0.3">
      <c r="A519" s="2">
        <v>42359</v>
      </c>
      <c r="B519" s="1">
        <v>43199.95</v>
      </c>
      <c r="D519" s="33">
        <f t="shared" si="30"/>
        <v>-1.6316410951651091E-2</v>
      </c>
    </row>
    <row r="520" spans="1:10" x14ac:dyDescent="0.3">
      <c r="A520" s="2">
        <v>42360</v>
      </c>
      <c r="B520" s="1">
        <v>43469.52</v>
      </c>
      <c r="D520" s="33">
        <f t="shared" si="30"/>
        <v>6.2206649997502634E-3</v>
      </c>
    </row>
    <row r="521" spans="1:10" x14ac:dyDescent="0.3">
      <c r="A521" s="2">
        <v>42361</v>
      </c>
      <c r="B521" s="1">
        <v>44014.93</v>
      </c>
      <c r="D521" s="33">
        <f t="shared" si="30"/>
        <v>1.2468891702946848E-2</v>
      </c>
    </row>
    <row r="522" spans="1:10" x14ac:dyDescent="0.3">
      <c r="A522" s="2">
        <v>42362</v>
      </c>
      <c r="B522" s="1">
        <v>44014.93</v>
      </c>
      <c r="D522" s="33">
        <f t="shared" si="30"/>
        <v>0</v>
      </c>
    </row>
    <row r="523" spans="1:10" x14ac:dyDescent="0.3">
      <c r="A523" s="2">
        <v>42363</v>
      </c>
      <c r="B523" s="1">
        <v>44014.93</v>
      </c>
      <c r="D523" s="33">
        <f t="shared" si="30"/>
        <v>0</v>
      </c>
    </row>
    <row r="524" spans="1:10" x14ac:dyDescent="0.3">
      <c r="A524" s="2">
        <v>42366</v>
      </c>
      <c r="B524" s="1">
        <v>43764.34</v>
      </c>
      <c r="D524" s="33">
        <f t="shared" ref="D524:D587" si="33">IF(ISNUMBER(B524),LN(B524/B523),"")</f>
        <v>-5.7095640178093446E-3</v>
      </c>
    </row>
    <row r="525" spans="1:10" x14ac:dyDescent="0.3">
      <c r="A525" s="2">
        <v>42367</v>
      </c>
      <c r="B525" s="1">
        <v>43653.97</v>
      </c>
      <c r="D525" s="33">
        <f t="shared" si="33"/>
        <v>-2.5251016324731295E-3</v>
      </c>
    </row>
    <row r="526" spans="1:10" x14ac:dyDescent="0.3">
      <c r="A526" s="2">
        <v>42368</v>
      </c>
      <c r="B526" s="1">
        <v>43349.96</v>
      </c>
      <c r="D526" s="33">
        <f t="shared" si="33"/>
        <v>-6.9884483903069174E-3</v>
      </c>
    </row>
    <row r="527" spans="1:10" x14ac:dyDescent="0.3">
      <c r="A527" s="2">
        <v>42369</v>
      </c>
      <c r="B527" s="1">
        <v>43349.96</v>
      </c>
      <c r="D527" s="33">
        <f t="shared" si="33"/>
        <v>0</v>
      </c>
    </row>
    <row r="528" spans="1:10" x14ac:dyDescent="0.3">
      <c r="A528" s="2">
        <v>42373</v>
      </c>
      <c r="B528" s="1">
        <v>42141.04</v>
      </c>
      <c r="D528" s="33">
        <f t="shared" si="33"/>
        <v>-2.8283692793291886E-2</v>
      </c>
    </row>
    <row r="529" spans="1:4" x14ac:dyDescent="0.3">
      <c r="A529" s="2">
        <v>42374</v>
      </c>
      <c r="B529" s="1">
        <v>42419.32</v>
      </c>
      <c r="D529" s="33">
        <f t="shared" si="33"/>
        <v>6.5818311228024303E-3</v>
      </c>
    </row>
    <row r="530" spans="1:4" x14ac:dyDescent="0.3">
      <c r="A530" s="2">
        <v>42375</v>
      </c>
      <c r="B530" s="1">
        <v>41773.14</v>
      </c>
      <c r="D530" s="33">
        <f t="shared" si="33"/>
        <v>-1.5350369580365415E-2</v>
      </c>
    </row>
    <row r="531" spans="1:4" x14ac:dyDescent="0.3">
      <c r="A531" s="2">
        <v>42376</v>
      </c>
      <c r="B531" s="1">
        <v>40694.720000000001</v>
      </c>
      <c r="D531" s="33">
        <f t="shared" si="33"/>
        <v>-2.6155194950049941E-2</v>
      </c>
    </row>
    <row r="532" spans="1:4" x14ac:dyDescent="0.3">
      <c r="A532" s="2">
        <v>42377</v>
      </c>
      <c r="B532" s="1">
        <v>40612.21</v>
      </c>
      <c r="D532" s="33">
        <f t="shared" si="33"/>
        <v>-2.0295939921304972E-3</v>
      </c>
    </row>
    <row r="533" spans="1:4" x14ac:dyDescent="0.3">
      <c r="A533" s="2">
        <v>42380</v>
      </c>
      <c r="B533" s="1">
        <v>39950.49</v>
      </c>
      <c r="D533" s="33">
        <f t="shared" si="33"/>
        <v>-1.6427822842330238E-2</v>
      </c>
    </row>
    <row r="534" spans="1:4" x14ac:dyDescent="0.3">
      <c r="A534" s="2">
        <v>42381</v>
      </c>
      <c r="B534" s="1">
        <v>39513.83</v>
      </c>
      <c r="D534" s="33">
        <f t="shared" si="33"/>
        <v>-1.0990200259383265E-2</v>
      </c>
    </row>
    <row r="535" spans="1:4" x14ac:dyDescent="0.3">
      <c r="A535" s="2">
        <v>42382</v>
      </c>
      <c r="B535" s="1">
        <v>38944.44</v>
      </c>
      <c r="D535" s="33">
        <f t="shared" si="33"/>
        <v>-1.4514722193609289E-2</v>
      </c>
    </row>
    <row r="536" spans="1:4" x14ac:dyDescent="0.3">
      <c r="A536" s="2">
        <v>42383</v>
      </c>
      <c r="B536" s="1">
        <v>39500.11</v>
      </c>
      <c r="D536" s="33">
        <f t="shared" si="33"/>
        <v>1.4167441697588124E-2</v>
      </c>
    </row>
    <row r="537" spans="1:4" x14ac:dyDescent="0.3">
      <c r="A537" s="2">
        <v>42384</v>
      </c>
      <c r="B537" s="1">
        <v>38569.129999999997</v>
      </c>
      <c r="D537" s="33">
        <f t="shared" si="33"/>
        <v>-2.3851241138565554E-2</v>
      </c>
    </row>
    <row r="538" spans="1:4" x14ac:dyDescent="0.3">
      <c r="A538" s="2">
        <v>42387</v>
      </c>
      <c r="B538" s="1">
        <v>37937.269999999997</v>
      </c>
      <c r="D538" s="33">
        <f t="shared" si="33"/>
        <v>-1.6518209376385869E-2</v>
      </c>
    </row>
    <row r="539" spans="1:4" x14ac:dyDescent="0.3">
      <c r="A539" s="2">
        <v>42388</v>
      </c>
      <c r="B539" s="1">
        <v>38057.019999999997</v>
      </c>
      <c r="D539" s="33">
        <f t="shared" si="33"/>
        <v>3.1515551791077502E-3</v>
      </c>
    </row>
    <row r="540" spans="1:4" x14ac:dyDescent="0.3">
      <c r="A540" s="2">
        <v>42389</v>
      </c>
      <c r="B540" s="1">
        <v>37645.480000000003</v>
      </c>
      <c r="D540" s="33">
        <f t="shared" si="33"/>
        <v>-1.0872667459381697E-2</v>
      </c>
    </row>
    <row r="541" spans="1:4" x14ac:dyDescent="0.3">
      <c r="A541" s="2">
        <v>42390</v>
      </c>
      <c r="B541" s="1">
        <v>37717.11</v>
      </c>
      <c r="D541" s="33">
        <f t="shared" si="33"/>
        <v>1.9009437326954282E-3</v>
      </c>
    </row>
    <row r="542" spans="1:4" x14ac:dyDescent="0.3">
      <c r="A542" s="2">
        <v>42391</v>
      </c>
      <c r="B542" s="1">
        <v>38031.22</v>
      </c>
      <c r="D542" s="33">
        <f t="shared" si="33"/>
        <v>8.2935637117146788E-3</v>
      </c>
    </row>
    <row r="543" spans="1:4" x14ac:dyDescent="0.3">
      <c r="A543" s="2">
        <v>42394</v>
      </c>
      <c r="B543" s="1">
        <v>38031.22</v>
      </c>
      <c r="D543" s="33">
        <f t="shared" si="33"/>
        <v>0</v>
      </c>
    </row>
    <row r="544" spans="1:4" x14ac:dyDescent="0.3">
      <c r="A544" s="2">
        <v>42395</v>
      </c>
      <c r="B544" s="1">
        <v>37497.480000000003</v>
      </c>
      <c r="D544" s="33">
        <f t="shared" si="33"/>
        <v>-1.4133670644165975E-2</v>
      </c>
    </row>
    <row r="545" spans="1:4" x14ac:dyDescent="0.3">
      <c r="A545" s="2">
        <v>42396</v>
      </c>
      <c r="B545" s="1">
        <v>38376.370000000003</v>
      </c>
      <c r="D545" s="33">
        <f t="shared" si="33"/>
        <v>2.3168174877508697E-2</v>
      </c>
    </row>
    <row r="546" spans="1:4" x14ac:dyDescent="0.3">
      <c r="A546" s="2">
        <v>42397</v>
      </c>
      <c r="B546" s="1">
        <v>38630.19</v>
      </c>
      <c r="D546" s="33">
        <f t="shared" si="33"/>
        <v>6.5921895273994124E-3</v>
      </c>
    </row>
    <row r="547" spans="1:4" x14ac:dyDescent="0.3">
      <c r="A547" s="2">
        <v>42398</v>
      </c>
      <c r="B547" s="1">
        <v>40405.99</v>
      </c>
      <c r="D547" s="33">
        <f t="shared" si="33"/>
        <v>4.4943946180071082E-2</v>
      </c>
    </row>
    <row r="548" spans="1:4" x14ac:dyDescent="0.3">
      <c r="A548" s="2">
        <v>42401</v>
      </c>
      <c r="B548" s="1">
        <v>40570.04</v>
      </c>
      <c r="D548" s="33">
        <f t="shared" si="33"/>
        <v>4.0518218647560989E-3</v>
      </c>
    </row>
    <row r="549" spans="1:4" x14ac:dyDescent="0.3">
      <c r="A549" s="2">
        <v>42402</v>
      </c>
      <c r="B549" s="1">
        <v>38596.17</v>
      </c>
      <c r="D549" s="33">
        <f t="shared" si="33"/>
        <v>-4.9876814418129155E-2</v>
      </c>
    </row>
    <row r="550" spans="1:4" x14ac:dyDescent="0.3">
      <c r="A550" s="2">
        <v>42403</v>
      </c>
      <c r="B550" s="1">
        <v>39588.82</v>
      </c>
      <c r="D550" s="33">
        <f t="shared" si="33"/>
        <v>2.5393706417455128E-2</v>
      </c>
    </row>
    <row r="551" spans="1:4" x14ac:dyDescent="0.3">
      <c r="A551" s="2">
        <v>42404</v>
      </c>
      <c r="B551" s="1">
        <v>40821.730000000003</v>
      </c>
      <c r="D551" s="33">
        <f t="shared" si="33"/>
        <v>3.0667782501929679E-2</v>
      </c>
    </row>
    <row r="552" spans="1:4" x14ac:dyDescent="0.3">
      <c r="A552" s="2">
        <v>42405</v>
      </c>
      <c r="B552" s="1">
        <v>40592.089999999997</v>
      </c>
      <c r="D552" s="33">
        <f t="shared" si="33"/>
        <v>-5.6413176292146854E-3</v>
      </c>
    </row>
    <row r="553" spans="1:4" x14ac:dyDescent="0.3">
      <c r="A553" s="2">
        <v>42409</v>
      </c>
      <c r="B553" s="1">
        <v>40592.089999999997</v>
      </c>
      <c r="D553" s="33">
        <f t="shared" si="33"/>
        <v>0</v>
      </c>
    </row>
    <row r="554" spans="1:4" x14ac:dyDescent="0.3">
      <c r="A554" s="2">
        <v>42410</v>
      </c>
      <c r="B554" s="1">
        <v>40376.58</v>
      </c>
      <c r="D554" s="33">
        <f t="shared" si="33"/>
        <v>-5.3233061360456043E-3</v>
      </c>
    </row>
    <row r="555" spans="1:4" x14ac:dyDescent="0.3">
      <c r="A555" s="2">
        <v>42411</v>
      </c>
      <c r="B555" s="1">
        <v>39318.300000000003</v>
      </c>
      <c r="D555" s="33">
        <f t="shared" si="33"/>
        <v>-2.655985455468176E-2</v>
      </c>
    </row>
    <row r="556" spans="1:4" x14ac:dyDescent="0.3">
      <c r="A556" s="2">
        <v>42412</v>
      </c>
      <c r="B556" s="1">
        <v>39808.050000000003</v>
      </c>
      <c r="D556" s="33">
        <f t="shared" si="33"/>
        <v>1.2379093795471377E-2</v>
      </c>
    </row>
    <row r="557" spans="1:4" x14ac:dyDescent="0.3">
      <c r="A557" s="2">
        <v>42415</v>
      </c>
      <c r="B557" s="1">
        <v>40092.89</v>
      </c>
      <c r="D557" s="33">
        <f t="shared" si="33"/>
        <v>7.1298587137948854E-3</v>
      </c>
    </row>
    <row r="558" spans="1:4" x14ac:dyDescent="0.3">
      <c r="A558" s="2">
        <v>42416</v>
      </c>
      <c r="B558" s="1">
        <v>40947.699999999997</v>
      </c>
      <c r="D558" s="33">
        <f t="shared" si="33"/>
        <v>2.1096630806880925E-2</v>
      </c>
    </row>
    <row r="559" spans="1:4" x14ac:dyDescent="0.3">
      <c r="A559" s="2">
        <v>42417</v>
      </c>
      <c r="B559" s="1">
        <v>41630.82</v>
      </c>
      <c r="D559" s="33">
        <f t="shared" si="33"/>
        <v>1.6545115681007406E-2</v>
      </c>
    </row>
    <row r="560" spans="1:4" x14ac:dyDescent="0.3">
      <c r="A560" s="2">
        <v>42418</v>
      </c>
      <c r="B560" s="1">
        <v>41477.629999999997</v>
      </c>
      <c r="D560" s="33">
        <f t="shared" si="33"/>
        <v>-3.6865125866846335E-3</v>
      </c>
    </row>
    <row r="561" spans="1:4" x14ac:dyDescent="0.3">
      <c r="A561" s="2">
        <v>42419</v>
      </c>
      <c r="B561" s="1">
        <v>41543.410000000003</v>
      </c>
      <c r="D561" s="33">
        <f t="shared" si="33"/>
        <v>1.5846588711791931E-3</v>
      </c>
    </row>
    <row r="562" spans="1:4" x14ac:dyDescent="0.3">
      <c r="A562" s="2">
        <v>42422</v>
      </c>
      <c r="B562" s="1">
        <v>43234.86</v>
      </c>
      <c r="D562" s="33">
        <f t="shared" si="33"/>
        <v>3.9908209658842425E-2</v>
      </c>
    </row>
    <row r="563" spans="1:4" x14ac:dyDescent="0.3">
      <c r="A563" s="2">
        <v>42423</v>
      </c>
      <c r="B563" s="1">
        <v>42520.94</v>
      </c>
      <c r="D563" s="33">
        <f t="shared" si="33"/>
        <v>-1.6650453816848994E-2</v>
      </c>
    </row>
    <row r="564" spans="1:4" x14ac:dyDescent="0.3">
      <c r="A564" s="2">
        <v>42424</v>
      </c>
      <c r="B564" s="1">
        <v>42084.56</v>
      </c>
      <c r="D564" s="33">
        <f t="shared" si="33"/>
        <v>-1.0315732895634564E-2</v>
      </c>
    </row>
    <row r="565" spans="1:4" x14ac:dyDescent="0.3">
      <c r="A565" s="2">
        <v>42425</v>
      </c>
      <c r="B565" s="1">
        <v>41887.9</v>
      </c>
      <c r="D565" s="33">
        <f t="shared" si="33"/>
        <v>-4.6839251713251791E-3</v>
      </c>
    </row>
    <row r="566" spans="1:4" x14ac:dyDescent="0.3">
      <c r="A566" s="2">
        <v>42426</v>
      </c>
      <c r="B566" s="1">
        <v>41593.08</v>
      </c>
      <c r="D566" s="33">
        <f t="shared" si="33"/>
        <v>-7.0631951297605283E-3</v>
      </c>
    </row>
    <row r="567" spans="1:4" x14ac:dyDescent="0.3">
      <c r="A567" s="2">
        <v>42429</v>
      </c>
      <c r="B567" s="1">
        <v>42793.86</v>
      </c>
      <c r="D567" s="33">
        <f t="shared" si="33"/>
        <v>2.8460827076435234E-2</v>
      </c>
    </row>
    <row r="568" spans="1:4" x14ac:dyDescent="0.3">
      <c r="A568" s="2">
        <v>42430</v>
      </c>
      <c r="B568" s="1">
        <v>44121.79</v>
      </c>
      <c r="D568" s="33">
        <f t="shared" si="33"/>
        <v>3.0559130379100942E-2</v>
      </c>
    </row>
    <row r="569" spans="1:4" x14ac:dyDescent="0.3">
      <c r="A569" s="2">
        <v>42431</v>
      </c>
      <c r="B569" s="1">
        <v>44893.48</v>
      </c>
      <c r="D569" s="33">
        <f t="shared" si="33"/>
        <v>1.7338807890842675E-2</v>
      </c>
    </row>
    <row r="570" spans="1:4" x14ac:dyDescent="0.3">
      <c r="A570" s="2">
        <v>42432</v>
      </c>
      <c r="B570" s="1">
        <v>47193.39</v>
      </c>
      <c r="D570" s="33">
        <f t="shared" si="33"/>
        <v>4.9961267789085162E-2</v>
      </c>
    </row>
    <row r="571" spans="1:4" x14ac:dyDescent="0.3">
      <c r="A571" s="2">
        <v>42433</v>
      </c>
      <c r="B571" s="1">
        <v>49084.87</v>
      </c>
      <c r="D571" s="33">
        <f t="shared" si="33"/>
        <v>3.929700026225294E-2</v>
      </c>
    </row>
    <row r="572" spans="1:4" x14ac:dyDescent="0.3">
      <c r="A572" s="2">
        <v>42436</v>
      </c>
      <c r="B572" s="1">
        <v>49246.1</v>
      </c>
      <c r="D572" s="33">
        <f t="shared" si="33"/>
        <v>3.2793359912858689E-3</v>
      </c>
    </row>
    <row r="573" spans="1:4" x14ac:dyDescent="0.3">
      <c r="A573" s="2">
        <v>42437</v>
      </c>
      <c r="B573" s="1">
        <v>49102.14</v>
      </c>
      <c r="D573" s="33">
        <f t="shared" si="33"/>
        <v>-2.9275582932360464E-3</v>
      </c>
    </row>
    <row r="574" spans="1:4" x14ac:dyDescent="0.3">
      <c r="A574" s="2">
        <v>42438</v>
      </c>
      <c r="B574" s="1">
        <v>48665.09</v>
      </c>
      <c r="D574" s="33">
        <f t="shared" si="33"/>
        <v>-8.9406831169320401E-3</v>
      </c>
    </row>
    <row r="575" spans="1:4" x14ac:dyDescent="0.3">
      <c r="A575" s="2">
        <v>42439</v>
      </c>
      <c r="B575" s="1">
        <v>49571.11</v>
      </c>
      <c r="D575" s="33">
        <f t="shared" si="33"/>
        <v>1.8446269102777427E-2</v>
      </c>
    </row>
    <row r="576" spans="1:4" x14ac:dyDescent="0.3">
      <c r="A576" s="2">
        <v>42440</v>
      </c>
      <c r="B576" s="1">
        <v>49638.68</v>
      </c>
      <c r="D576" s="33">
        <f t="shared" si="33"/>
        <v>1.3621641664186787E-3</v>
      </c>
    </row>
    <row r="577" spans="1:4" x14ac:dyDescent="0.3">
      <c r="A577" s="2">
        <v>42443</v>
      </c>
      <c r="B577" s="1">
        <v>48867.34</v>
      </c>
      <c r="D577" s="33">
        <f t="shared" si="33"/>
        <v>-1.5661088844383966E-2</v>
      </c>
    </row>
    <row r="578" spans="1:4" x14ac:dyDescent="0.3">
      <c r="A578" s="2">
        <v>42444</v>
      </c>
      <c r="B578" s="1">
        <v>47130.02</v>
      </c>
      <c r="D578" s="33">
        <f t="shared" si="33"/>
        <v>-3.6199114386254512E-2</v>
      </c>
    </row>
    <row r="579" spans="1:4" x14ac:dyDescent="0.3">
      <c r="A579" s="2">
        <v>42445</v>
      </c>
      <c r="B579" s="1">
        <v>47763.43</v>
      </c>
      <c r="D579" s="33">
        <f t="shared" si="33"/>
        <v>1.3350118632326966E-2</v>
      </c>
    </row>
    <row r="580" spans="1:4" x14ac:dyDescent="0.3">
      <c r="A580" s="2">
        <v>42446</v>
      </c>
      <c r="B580" s="1">
        <v>50913.79</v>
      </c>
      <c r="D580" s="33">
        <f t="shared" si="33"/>
        <v>6.387352631650571E-2</v>
      </c>
    </row>
    <row r="581" spans="1:4" x14ac:dyDescent="0.3">
      <c r="A581" s="2">
        <v>42447</v>
      </c>
      <c r="B581" s="1">
        <v>50814.66</v>
      </c>
      <c r="D581" s="33">
        <f t="shared" si="33"/>
        <v>-1.9489146129103158E-3</v>
      </c>
    </row>
    <row r="582" spans="1:4" x14ac:dyDescent="0.3">
      <c r="A582" s="2">
        <v>42450</v>
      </c>
      <c r="B582" s="1">
        <v>51171.55</v>
      </c>
      <c r="D582" s="33">
        <f t="shared" si="33"/>
        <v>6.9988179148434493E-3</v>
      </c>
    </row>
    <row r="583" spans="1:4" x14ac:dyDescent="0.3">
      <c r="A583" s="2">
        <v>42451</v>
      </c>
      <c r="B583" s="1">
        <v>51010.2</v>
      </c>
      <c r="D583" s="33">
        <f t="shared" si="33"/>
        <v>-3.1581008174817664E-3</v>
      </c>
    </row>
    <row r="584" spans="1:4" x14ac:dyDescent="0.3">
      <c r="A584" s="2">
        <v>42452</v>
      </c>
      <c r="B584" s="1">
        <v>49690.05</v>
      </c>
      <c r="D584" s="33">
        <f t="shared" si="33"/>
        <v>-2.6220900874589143E-2</v>
      </c>
    </row>
    <row r="585" spans="1:4" x14ac:dyDescent="0.3">
      <c r="A585" s="2">
        <v>42453</v>
      </c>
      <c r="B585" s="1">
        <v>49657.39</v>
      </c>
      <c r="D585" s="33">
        <f t="shared" si="33"/>
        <v>-6.5749054382408792E-4</v>
      </c>
    </row>
    <row r="586" spans="1:4" x14ac:dyDescent="0.3">
      <c r="A586" s="2">
        <v>42457</v>
      </c>
      <c r="B586" s="1">
        <v>50838.23</v>
      </c>
      <c r="D586" s="33">
        <f t="shared" si="33"/>
        <v>2.3501409300399193E-2</v>
      </c>
    </row>
    <row r="587" spans="1:4" x14ac:dyDescent="0.3">
      <c r="A587" s="2">
        <v>42458</v>
      </c>
      <c r="B587" s="1">
        <v>51154.99</v>
      </c>
      <c r="D587" s="33">
        <f t="shared" si="33"/>
        <v>6.2114132375939209E-3</v>
      </c>
    </row>
    <row r="588" spans="1:4" x14ac:dyDescent="0.3">
      <c r="A588" s="2">
        <v>42459</v>
      </c>
      <c r="B588" s="1">
        <v>51248.93</v>
      </c>
      <c r="D588" s="33">
        <f t="shared" ref="D588:D651" si="34">IF(ISNUMBER(B588),LN(B588/B587),"")</f>
        <v>1.834695905215898E-3</v>
      </c>
    </row>
    <row r="589" spans="1:4" x14ac:dyDescent="0.3">
      <c r="A589" s="2">
        <v>42460</v>
      </c>
      <c r="B589" s="1">
        <v>50055.27</v>
      </c>
      <c r="D589" s="33">
        <f t="shared" si="34"/>
        <v>-2.3566944828361771E-2</v>
      </c>
    </row>
    <row r="590" spans="1:4" x14ac:dyDescent="0.3">
      <c r="A590" s="2">
        <v>42461</v>
      </c>
      <c r="B590" s="1">
        <v>50561.53</v>
      </c>
      <c r="D590" s="33">
        <f t="shared" si="34"/>
        <v>1.0063215533268414E-2</v>
      </c>
    </row>
    <row r="591" spans="1:4" x14ac:dyDescent="0.3">
      <c r="A591" s="2">
        <v>42464</v>
      </c>
      <c r="B591" s="1">
        <v>48779.98</v>
      </c>
      <c r="D591" s="33">
        <f t="shared" si="34"/>
        <v>-3.5871027673103961E-2</v>
      </c>
    </row>
    <row r="592" spans="1:4" x14ac:dyDescent="0.3">
      <c r="A592" s="2">
        <v>42465</v>
      </c>
      <c r="B592" s="1">
        <v>49053.62</v>
      </c>
      <c r="D592" s="33">
        <f t="shared" si="34"/>
        <v>5.5940027471399929E-3</v>
      </c>
    </row>
    <row r="593" spans="1:4" x14ac:dyDescent="0.3">
      <c r="A593" s="2">
        <v>42466</v>
      </c>
      <c r="B593" s="1">
        <v>48096.24</v>
      </c>
      <c r="D593" s="33">
        <f t="shared" si="34"/>
        <v>-1.9709981952656268E-2</v>
      </c>
    </row>
    <row r="594" spans="1:4" x14ac:dyDescent="0.3">
      <c r="A594" s="2">
        <v>42467</v>
      </c>
      <c r="B594" s="1">
        <v>48513.1</v>
      </c>
      <c r="D594" s="33">
        <f t="shared" si="34"/>
        <v>8.6298609868739554E-3</v>
      </c>
    </row>
    <row r="595" spans="1:4" x14ac:dyDescent="0.3">
      <c r="A595" s="2">
        <v>42468</v>
      </c>
      <c r="B595" s="1">
        <v>50292.93</v>
      </c>
      <c r="D595" s="33">
        <f t="shared" si="34"/>
        <v>3.6030646001692888E-2</v>
      </c>
    </row>
    <row r="596" spans="1:4" x14ac:dyDescent="0.3">
      <c r="A596" s="2">
        <v>42471</v>
      </c>
      <c r="B596" s="1">
        <v>50165.47</v>
      </c>
      <c r="D596" s="33">
        <f t="shared" si="34"/>
        <v>-2.5375691509248567E-3</v>
      </c>
    </row>
    <row r="597" spans="1:4" x14ac:dyDescent="0.3">
      <c r="A597" s="2">
        <v>42472</v>
      </c>
      <c r="B597" s="1">
        <v>52001.86</v>
      </c>
      <c r="D597" s="33">
        <f t="shared" si="34"/>
        <v>3.5952545756777039E-2</v>
      </c>
    </row>
    <row r="598" spans="1:4" x14ac:dyDescent="0.3">
      <c r="A598" s="2">
        <v>42473</v>
      </c>
      <c r="B598" s="1">
        <v>53149.84</v>
      </c>
      <c r="D598" s="33">
        <f t="shared" si="34"/>
        <v>2.1835607262861455E-2</v>
      </c>
    </row>
    <row r="599" spans="1:4" x14ac:dyDescent="0.3">
      <c r="A599" s="2">
        <v>42474</v>
      </c>
      <c r="B599" s="1">
        <v>52411.02</v>
      </c>
      <c r="D599" s="33">
        <f t="shared" si="34"/>
        <v>-1.3998219875915128E-2</v>
      </c>
    </row>
    <row r="600" spans="1:4" x14ac:dyDescent="0.3">
      <c r="A600" s="2">
        <v>42475</v>
      </c>
      <c r="B600" s="1">
        <v>53227.74</v>
      </c>
      <c r="D600" s="33">
        <f t="shared" si="34"/>
        <v>1.5462814462948744E-2</v>
      </c>
    </row>
    <row r="601" spans="1:4" x14ac:dyDescent="0.3">
      <c r="A601" s="2">
        <v>42478</v>
      </c>
      <c r="B601" s="1">
        <v>52894.080000000002</v>
      </c>
      <c r="D601" s="33">
        <f t="shared" si="34"/>
        <v>-6.2882656832028757E-3</v>
      </c>
    </row>
    <row r="602" spans="1:4" x14ac:dyDescent="0.3">
      <c r="A602" s="2">
        <v>42479</v>
      </c>
      <c r="B602" s="1">
        <v>53710.05</v>
      </c>
      <c r="D602" s="33">
        <f t="shared" si="34"/>
        <v>1.5308711503089469E-2</v>
      </c>
    </row>
    <row r="603" spans="1:4" x14ac:dyDescent="0.3">
      <c r="A603" s="2">
        <v>42480</v>
      </c>
      <c r="B603" s="1">
        <v>53630.93</v>
      </c>
      <c r="D603" s="33">
        <f t="shared" si="34"/>
        <v>-1.4741809573323758E-3</v>
      </c>
    </row>
    <row r="604" spans="1:4" x14ac:dyDescent="0.3">
      <c r="A604" s="2">
        <v>42481</v>
      </c>
      <c r="B604" s="1">
        <v>53630.93</v>
      </c>
      <c r="D604" s="33">
        <f t="shared" si="34"/>
        <v>0</v>
      </c>
    </row>
    <row r="605" spans="1:4" x14ac:dyDescent="0.3">
      <c r="A605" s="2">
        <v>42482</v>
      </c>
      <c r="B605" s="1">
        <v>52907.88</v>
      </c>
      <c r="D605" s="33">
        <f t="shared" si="34"/>
        <v>-1.3573665811715223E-2</v>
      </c>
    </row>
    <row r="606" spans="1:4" x14ac:dyDescent="0.3">
      <c r="A606" s="2">
        <v>42485</v>
      </c>
      <c r="B606" s="1">
        <v>51861.71</v>
      </c>
      <c r="D606" s="33">
        <f t="shared" si="34"/>
        <v>-1.9971535116422977E-2</v>
      </c>
    </row>
    <row r="607" spans="1:4" x14ac:dyDescent="0.3">
      <c r="A607" s="2">
        <v>42486</v>
      </c>
      <c r="B607" s="1">
        <v>53082.5</v>
      </c>
      <c r="D607" s="33">
        <f t="shared" si="34"/>
        <v>2.3266554117007923E-2</v>
      </c>
    </row>
    <row r="608" spans="1:4" x14ac:dyDescent="0.3">
      <c r="A608" s="2">
        <v>42487</v>
      </c>
      <c r="B608" s="1">
        <v>54477.78</v>
      </c>
      <c r="D608" s="33">
        <f t="shared" si="34"/>
        <v>2.5945605038507874E-2</v>
      </c>
    </row>
    <row r="609" spans="1:4" x14ac:dyDescent="0.3">
      <c r="A609" s="2">
        <v>42488</v>
      </c>
      <c r="B609" s="1">
        <v>54311.96</v>
      </c>
      <c r="D609" s="33">
        <f t="shared" si="34"/>
        <v>-3.0484515987360618E-3</v>
      </c>
    </row>
    <row r="610" spans="1:4" x14ac:dyDescent="0.3">
      <c r="A610" s="2">
        <v>42489</v>
      </c>
      <c r="B610" s="1">
        <v>53910.51</v>
      </c>
      <c r="D610" s="33">
        <f t="shared" si="34"/>
        <v>-7.4190108832900298E-3</v>
      </c>
    </row>
    <row r="611" spans="1:4" x14ac:dyDescent="0.3">
      <c r="A611" s="2">
        <v>42492</v>
      </c>
      <c r="B611" s="1">
        <v>53561.54</v>
      </c>
      <c r="D611" s="33">
        <f t="shared" si="34"/>
        <v>-6.4941764200780686E-3</v>
      </c>
    </row>
    <row r="612" spans="1:4" x14ac:dyDescent="0.3">
      <c r="A612" s="2">
        <v>42493</v>
      </c>
      <c r="B612" s="1">
        <v>52260.19</v>
      </c>
      <c r="D612" s="33">
        <f t="shared" si="34"/>
        <v>-2.4596377456543202E-2</v>
      </c>
    </row>
    <row r="613" spans="1:4" x14ac:dyDescent="0.3">
      <c r="A613" s="2">
        <v>42494</v>
      </c>
      <c r="B613" s="1">
        <v>52552.800000000003</v>
      </c>
      <c r="D613" s="33">
        <f t="shared" si="34"/>
        <v>5.5834827378327713E-3</v>
      </c>
    </row>
    <row r="614" spans="1:4" x14ac:dyDescent="0.3">
      <c r="A614" s="2">
        <v>42495</v>
      </c>
      <c r="B614" s="1">
        <v>51671.040000000001</v>
      </c>
      <c r="D614" s="33">
        <f t="shared" si="34"/>
        <v>-1.6920908661277174E-2</v>
      </c>
    </row>
    <row r="615" spans="1:4" x14ac:dyDescent="0.3">
      <c r="A615" s="2">
        <v>42496</v>
      </c>
      <c r="B615" s="1">
        <v>51717.82</v>
      </c>
      <c r="D615" s="33">
        <f t="shared" si="34"/>
        <v>9.0493314642126977E-4</v>
      </c>
    </row>
    <row r="616" spans="1:4" x14ac:dyDescent="0.3">
      <c r="A616" s="2">
        <v>42499</v>
      </c>
      <c r="B616" s="1">
        <v>50990.07</v>
      </c>
      <c r="D616" s="33">
        <f t="shared" si="34"/>
        <v>-1.4171495092327461E-2</v>
      </c>
    </row>
    <row r="617" spans="1:4" x14ac:dyDescent="0.3">
      <c r="A617" s="2">
        <v>42500</v>
      </c>
      <c r="B617" s="1">
        <v>53070.91</v>
      </c>
      <c r="D617" s="33">
        <f t="shared" si="34"/>
        <v>3.9998035972593826E-2</v>
      </c>
    </row>
    <row r="618" spans="1:4" x14ac:dyDescent="0.3">
      <c r="A618" s="2">
        <v>42501</v>
      </c>
      <c r="B618" s="1">
        <v>52764.46</v>
      </c>
      <c r="D618" s="33">
        <f t="shared" si="34"/>
        <v>-5.7910858428967477E-3</v>
      </c>
    </row>
    <row r="619" spans="1:4" x14ac:dyDescent="0.3">
      <c r="A619" s="2">
        <v>42502</v>
      </c>
      <c r="B619" s="1">
        <v>53241.32</v>
      </c>
      <c r="D619" s="33">
        <f t="shared" si="34"/>
        <v>8.9969285939707662E-3</v>
      </c>
    </row>
    <row r="620" spans="1:4" x14ac:dyDescent="0.3">
      <c r="A620" s="2">
        <v>42503</v>
      </c>
      <c r="B620" s="1">
        <v>51804.31</v>
      </c>
      <c r="D620" s="33">
        <f t="shared" si="34"/>
        <v>-2.7361436170661179E-2</v>
      </c>
    </row>
    <row r="621" spans="1:4" x14ac:dyDescent="0.3">
      <c r="A621" s="2">
        <v>42506</v>
      </c>
      <c r="B621" s="1">
        <v>51802.92</v>
      </c>
      <c r="D621" s="33">
        <f t="shared" si="34"/>
        <v>-2.6832104286199207E-5</v>
      </c>
    </row>
    <row r="622" spans="1:4" x14ac:dyDescent="0.3">
      <c r="A622" s="2">
        <v>42507</v>
      </c>
      <c r="B622" s="1">
        <v>50839.45</v>
      </c>
      <c r="D622" s="33">
        <f t="shared" si="34"/>
        <v>-1.877389032365059E-2</v>
      </c>
    </row>
    <row r="623" spans="1:4" x14ac:dyDescent="0.3">
      <c r="A623" s="2">
        <v>42508</v>
      </c>
      <c r="B623" s="1">
        <v>50561.7</v>
      </c>
      <c r="D623" s="33">
        <f t="shared" si="34"/>
        <v>-5.4782553183226603E-3</v>
      </c>
    </row>
    <row r="624" spans="1:4" x14ac:dyDescent="0.3">
      <c r="A624" s="2">
        <v>42509</v>
      </c>
      <c r="B624" s="1">
        <v>50132.53</v>
      </c>
      <c r="D624" s="33">
        <f t="shared" si="34"/>
        <v>-8.5242739079940885E-3</v>
      </c>
    </row>
    <row r="625" spans="1:4" x14ac:dyDescent="0.3">
      <c r="A625" s="2">
        <v>42510</v>
      </c>
      <c r="B625" s="1">
        <v>49722.75</v>
      </c>
      <c r="D625" s="33">
        <f t="shared" si="34"/>
        <v>-8.2075239355781909E-3</v>
      </c>
    </row>
    <row r="626" spans="1:4" x14ac:dyDescent="0.3">
      <c r="A626" s="2">
        <v>42513</v>
      </c>
      <c r="B626" s="1">
        <v>49330.42</v>
      </c>
      <c r="D626" s="33">
        <f t="shared" si="34"/>
        <v>-7.9216455493046813E-3</v>
      </c>
    </row>
    <row r="627" spans="1:4" x14ac:dyDescent="0.3">
      <c r="A627" s="2">
        <v>42514</v>
      </c>
      <c r="B627" s="1">
        <v>49345.19</v>
      </c>
      <c r="D627" s="33">
        <f t="shared" si="34"/>
        <v>2.9936475913983274E-4</v>
      </c>
    </row>
    <row r="628" spans="1:4" x14ac:dyDescent="0.3">
      <c r="A628" s="2">
        <v>42515</v>
      </c>
      <c r="B628" s="1">
        <v>49482.86</v>
      </c>
      <c r="D628" s="33">
        <f t="shared" si="34"/>
        <v>2.7860529283047467E-3</v>
      </c>
    </row>
    <row r="629" spans="1:4" x14ac:dyDescent="0.3">
      <c r="A629" s="2">
        <v>42516</v>
      </c>
      <c r="B629" s="1">
        <v>49482.86</v>
      </c>
      <c r="D629" s="33">
        <f t="shared" si="34"/>
        <v>0</v>
      </c>
    </row>
    <row r="630" spans="1:4" x14ac:dyDescent="0.3">
      <c r="A630" s="2">
        <v>42517</v>
      </c>
      <c r="B630" s="1">
        <v>49051.49</v>
      </c>
      <c r="D630" s="33">
        <f t="shared" si="34"/>
        <v>-8.7557842694842621E-3</v>
      </c>
    </row>
    <row r="631" spans="1:4" x14ac:dyDescent="0.3">
      <c r="A631" s="2">
        <v>42520</v>
      </c>
      <c r="B631" s="1">
        <v>48964.34</v>
      </c>
      <c r="D631" s="33">
        <f t="shared" si="34"/>
        <v>-1.7782846498607171E-3</v>
      </c>
    </row>
    <row r="632" spans="1:4" x14ac:dyDescent="0.3">
      <c r="A632" s="2">
        <v>42521</v>
      </c>
      <c r="B632" s="1">
        <v>48471.71</v>
      </c>
      <c r="D632" s="33">
        <f t="shared" si="34"/>
        <v>-1.0111949276952321E-2</v>
      </c>
    </row>
    <row r="633" spans="1:4" x14ac:dyDescent="0.3">
      <c r="A633" s="2">
        <v>42522</v>
      </c>
      <c r="B633" s="1">
        <v>49012.65</v>
      </c>
      <c r="D633" s="33">
        <f t="shared" si="34"/>
        <v>1.1098099268192031E-2</v>
      </c>
    </row>
    <row r="634" spans="1:4" x14ac:dyDescent="0.3">
      <c r="A634" s="2">
        <v>42523</v>
      </c>
      <c r="B634" s="1">
        <v>49887.24</v>
      </c>
      <c r="D634" s="33">
        <f t="shared" si="34"/>
        <v>1.7686830577355497E-2</v>
      </c>
    </row>
    <row r="635" spans="1:4" x14ac:dyDescent="0.3">
      <c r="A635" s="2">
        <v>42524</v>
      </c>
      <c r="B635" s="1">
        <v>50619.5</v>
      </c>
      <c r="D635" s="33">
        <f t="shared" si="34"/>
        <v>1.4571618914540908E-2</v>
      </c>
    </row>
    <row r="636" spans="1:4" x14ac:dyDescent="0.3">
      <c r="A636" s="2">
        <v>42527</v>
      </c>
      <c r="B636" s="1">
        <v>50431.8</v>
      </c>
      <c r="D636" s="33">
        <f t="shared" si="34"/>
        <v>-3.7149490579178328E-3</v>
      </c>
    </row>
    <row r="637" spans="1:4" x14ac:dyDescent="0.3">
      <c r="A637" s="2">
        <v>42528</v>
      </c>
      <c r="B637" s="1">
        <v>50487.86</v>
      </c>
      <c r="D637" s="33">
        <f t="shared" si="34"/>
        <v>1.1109828504408347E-3</v>
      </c>
    </row>
    <row r="638" spans="1:4" x14ac:dyDescent="0.3">
      <c r="A638" s="2">
        <v>42529</v>
      </c>
      <c r="B638" s="1">
        <v>51629.29</v>
      </c>
      <c r="D638" s="33">
        <f t="shared" si="34"/>
        <v>2.2356235760300682E-2</v>
      </c>
    </row>
    <row r="639" spans="1:4" x14ac:dyDescent="0.3">
      <c r="A639" s="2">
        <v>42530</v>
      </c>
      <c r="B639" s="1">
        <v>51118.46</v>
      </c>
      <c r="D639" s="33">
        <f t="shared" si="34"/>
        <v>-9.9434626823627931E-3</v>
      </c>
    </row>
    <row r="640" spans="1:4" x14ac:dyDescent="0.3">
      <c r="A640" s="2">
        <v>42531</v>
      </c>
      <c r="B640" s="1">
        <v>49422.16</v>
      </c>
      <c r="D640" s="33">
        <f t="shared" si="34"/>
        <v>-3.3746777813333316E-2</v>
      </c>
    </row>
    <row r="641" spans="1:4" x14ac:dyDescent="0.3">
      <c r="A641" s="2">
        <v>42534</v>
      </c>
      <c r="B641" s="1">
        <v>49660.79</v>
      </c>
      <c r="D641" s="33">
        <f t="shared" si="34"/>
        <v>4.8167815225258958E-3</v>
      </c>
    </row>
    <row r="642" spans="1:4" x14ac:dyDescent="0.3">
      <c r="A642" s="2">
        <v>42535</v>
      </c>
      <c r="B642" s="1">
        <v>48648.29</v>
      </c>
      <c r="D642" s="33">
        <f t="shared" si="34"/>
        <v>-2.0599029138446485E-2</v>
      </c>
    </row>
    <row r="643" spans="1:4" x14ac:dyDescent="0.3">
      <c r="A643" s="2">
        <v>42536</v>
      </c>
      <c r="B643" s="1">
        <v>48914.74</v>
      </c>
      <c r="D643" s="33">
        <f t="shared" si="34"/>
        <v>5.462123561689335E-3</v>
      </c>
    </row>
    <row r="644" spans="1:4" x14ac:dyDescent="0.3">
      <c r="A644" s="2">
        <v>42537</v>
      </c>
      <c r="B644" s="1">
        <v>49411.62</v>
      </c>
      <c r="D644" s="33">
        <f t="shared" si="34"/>
        <v>1.0106836653102693E-2</v>
      </c>
    </row>
    <row r="645" spans="1:4" x14ac:dyDescent="0.3">
      <c r="A645" s="2">
        <v>42538</v>
      </c>
      <c r="B645" s="1">
        <v>49533.84</v>
      </c>
      <c r="D645" s="33">
        <f t="shared" si="34"/>
        <v>2.470453159962107E-3</v>
      </c>
    </row>
    <row r="646" spans="1:4" x14ac:dyDescent="0.3">
      <c r="A646" s="2">
        <v>42541</v>
      </c>
      <c r="B646" s="1">
        <v>50329.36</v>
      </c>
      <c r="D646" s="33">
        <f t="shared" si="34"/>
        <v>1.5932532268117951E-2</v>
      </c>
    </row>
    <row r="647" spans="1:4" x14ac:dyDescent="0.3">
      <c r="A647" s="2">
        <v>42542</v>
      </c>
      <c r="B647" s="1">
        <v>50837.8</v>
      </c>
      <c r="D647" s="33">
        <f t="shared" si="34"/>
        <v>1.0051567738067663E-2</v>
      </c>
    </row>
    <row r="648" spans="1:4" x14ac:dyDescent="0.3">
      <c r="A648" s="2">
        <v>42543</v>
      </c>
      <c r="B648" s="1">
        <v>50156.3</v>
      </c>
      <c r="D648" s="33">
        <f t="shared" si="34"/>
        <v>-1.3496042722946189E-2</v>
      </c>
    </row>
    <row r="649" spans="1:4" x14ac:dyDescent="0.3">
      <c r="A649" s="2">
        <v>42544</v>
      </c>
      <c r="B649" s="1">
        <v>51559.82</v>
      </c>
      <c r="D649" s="33">
        <f t="shared" si="34"/>
        <v>2.7598557337909412E-2</v>
      </c>
    </row>
    <row r="650" spans="1:4" x14ac:dyDescent="0.3">
      <c r="A650" s="2">
        <v>42545</v>
      </c>
      <c r="B650" s="1">
        <v>50105.26</v>
      </c>
      <c r="D650" s="33">
        <f t="shared" si="34"/>
        <v>-2.8616694386824675E-2</v>
      </c>
    </row>
    <row r="651" spans="1:4" x14ac:dyDescent="0.3">
      <c r="A651" s="2">
        <v>42548</v>
      </c>
      <c r="B651" s="1">
        <v>49245.53</v>
      </c>
      <c r="D651" s="33">
        <f t="shared" si="34"/>
        <v>-1.7307390522001819E-2</v>
      </c>
    </row>
    <row r="652" spans="1:4" x14ac:dyDescent="0.3">
      <c r="A652" s="2">
        <v>42549</v>
      </c>
      <c r="B652" s="1">
        <v>50006.559999999998</v>
      </c>
      <c r="D652" s="33">
        <f t="shared" ref="D652:D715" si="35">IF(ISNUMBER(B652),LN(B652/B651),"")</f>
        <v>1.5335594744467773E-2</v>
      </c>
    </row>
    <row r="653" spans="1:4" x14ac:dyDescent="0.3">
      <c r="A653" s="2">
        <v>42550</v>
      </c>
      <c r="B653" s="1">
        <v>51001.91</v>
      </c>
      <c r="D653" s="33">
        <f t="shared" si="35"/>
        <v>1.9708886181268846E-2</v>
      </c>
    </row>
    <row r="654" spans="1:4" x14ac:dyDescent="0.3">
      <c r="A654" s="2">
        <v>42551</v>
      </c>
      <c r="B654" s="1">
        <v>51526.93</v>
      </c>
      <c r="D654" s="33">
        <f t="shared" si="35"/>
        <v>1.0241500616440016E-2</v>
      </c>
    </row>
    <row r="655" spans="1:4" x14ac:dyDescent="0.3">
      <c r="A655" s="2">
        <v>42552</v>
      </c>
      <c r="B655" s="1">
        <v>52233.04</v>
      </c>
      <c r="D655" s="33">
        <f t="shared" si="35"/>
        <v>1.3610661231789162E-2</v>
      </c>
    </row>
    <row r="656" spans="1:4" x14ac:dyDescent="0.3">
      <c r="A656" s="2">
        <v>42555</v>
      </c>
      <c r="B656" s="1">
        <v>52568.66</v>
      </c>
      <c r="D656" s="33">
        <f t="shared" si="35"/>
        <v>6.4048798317159388E-3</v>
      </c>
    </row>
    <row r="657" spans="1:4" x14ac:dyDescent="0.3">
      <c r="A657" s="2">
        <v>42556</v>
      </c>
      <c r="B657" s="1">
        <v>51842.27</v>
      </c>
      <c r="D657" s="33">
        <f t="shared" si="35"/>
        <v>-1.3914285017818481E-2</v>
      </c>
    </row>
    <row r="658" spans="1:4" x14ac:dyDescent="0.3">
      <c r="A658" s="2">
        <v>42557</v>
      </c>
      <c r="B658" s="1">
        <v>51901.81</v>
      </c>
      <c r="D658" s="33">
        <f t="shared" si="35"/>
        <v>1.1478246573105551E-3</v>
      </c>
    </row>
    <row r="659" spans="1:4" x14ac:dyDescent="0.3">
      <c r="A659" s="2">
        <v>42558</v>
      </c>
      <c r="B659" s="1">
        <v>52014.66</v>
      </c>
      <c r="D659" s="33">
        <f t="shared" si="35"/>
        <v>2.1719376026226602E-3</v>
      </c>
    </row>
    <row r="660" spans="1:4" x14ac:dyDescent="0.3">
      <c r="A660" s="2">
        <v>42559</v>
      </c>
      <c r="B660" s="1">
        <v>53140.74</v>
      </c>
      <c r="D660" s="33">
        <f t="shared" si="35"/>
        <v>2.1418263789065941E-2</v>
      </c>
    </row>
    <row r="661" spans="1:4" x14ac:dyDescent="0.3">
      <c r="A661" s="2">
        <v>42562</v>
      </c>
      <c r="B661" s="1">
        <v>53960.11</v>
      </c>
      <c r="D661" s="33">
        <f t="shared" si="35"/>
        <v>1.5301204169975892E-2</v>
      </c>
    </row>
    <row r="662" spans="1:4" x14ac:dyDescent="0.3">
      <c r="A662" s="2">
        <v>42563</v>
      </c>
      <c r="B662" s="1">
        <v>54256.41</v>
      </c>
      <c r="D662" s="33">
        <f t="shared" si="35"/>
        <v>5.4760722380965072E-3</v>
      </c>
    </row>
    <row r="663" spans="1:4" x14ac:dyDescent="0.3">
      <c r="A663" s="2">
        <v>42564</v>
      </c>
      <c r="B663" s="1">
        <v>54598.29</v>
      </c>
      <c r="D663" s="33">
        <f t="shared" si="35"/>
        <v>6.2814214564547556E-3</v>
      </c>
    </row>
    <row r="664" spans="1:4" x14ac:dyDescent="0.3">
      <c r="A664" s="2">
        <v>42565</v>
      </c>
      <c r="B664" s="1">
        <v>55480.87</v>
      </c>
      <c r="D664" s="33">
        <f t="shared" si="35"/>
        <v>1.603571307118384E-2</v>
      </c>
    </row>
    <row r="665" spans="1:4" x14ac:dyDescent="0.3">
      <c r="A665" s="2">
        <v>42566</v>
      </c>
      <c r="B665" s="1">
        <v>55578.239999999998</v>
      </c>
      <c r="D665" s="33">
        <f t="shared" si="35"/>
        <v>1.7534810957623205E-3</v>
      </c>
    </row>
    <row r="666" spans="1:4" x14ac:dyDescent="0.3">
      <c r="A666" s="2">
        <v>42569</v>
      </c>
      <c r="B666" s="1">
        <v>56484.21</v>
      </c>
      <c r="D666" s="33">
        <f t="shared" si="35"/>
        <v>1.6169372321054282E-2</v>
      </c>
    </row>
    <row r="667" spans="1:4" x14ac:dyDescent="0.3">
      <c r="A667" s="2">
        <v>42570</v>
      </c>
      <c r="B667" s="1">
        <v>56698.06</v>
      </c>
      <c r="D667" s="33">
        <f t="shared" si="35"/>
        <v>3.7788649137048083E-3</v>
      </c>
    </row>
    <row r="668" spans="1:4" x14ac:dyDescent="0.3">
      <c r="A668" s="2">
        <v>42571</v>
      </c>
      <c r="B668" s="1">
        <v>56578.05</v>
      </c>
      <c r="D668" s="33">
        <f t="shared" si="35"/>
        <v>-2.118894176377653E-3</v>
      </c>
    </row>
    <row r="669" spans="1:4" x14ac:dyDescent="0.3">
      <c r="A669" s="2">
        <v>42572</v>
      </c>
      <c r="B669" s="1">
        <v>56641.49</v>
      </c>
      <c r="D669" s="33">
        <f t="shared" si="35"/>
        <v>1.1206547322016088E-3</v>
      </c>
    </row>
    <row r="670" spans="1:4" x14ac:dyDescent="0.3">
      <c r="A670" s="2">
        <v>42573</v>
      </c>
      <c r="B670" s="1">
        <v>57002.080000000002</v>
      </c>
      <c r="D670" s="33">
        <f t="shared" si="35"/>
        <v>6.3460028602020015E-3</v>
      </c>
    </row>
    <row r="671" spans="1:4" x14ac:dyDescent="0.3">
      <c r="A671" s="2">
        <v>42576</v>
      </c>
      <c r="B671" s="1">
        <v>56872.73</v>
      </c>
      <c r="D671" s="33">
        <f t="shared" si="35"/>
        <v>-2.271794010137856E-3</v>
      </c>
    </row>
    <row r="672" spans="1:4" x14ac:dyDescent="0.3">
      <c r="A672" s="2">
        <v>42577</v>
      </c>
      <c r="B672" s="1">
        <v>56782.75</v>
      </c>
      <c r="D672" s="33">
        <f t="shared" si="35"/>
        <v>-1.5833819680152663E-3</v>
      </c>
    </row>
    <row r="673" spans="1:4" x14ac:dyDescent="0.3">
      <c r="A673" s="2">
        <v>42578</v>
      </c>
      <c r="B673" s="1">
        <v>56852.84</v>
      </c>
      <c r="D673" s="33">
        <f t="shared" si="35"/>
        <v>1.233592554731875E-3</v>
      </c>
    </row>
    <row r="674" spans="1:4" x14ac:dyDescent="0.3">
      <c r="A674" s="2">
        <v>42579</v>
      </c>
      <c r="B674" s="1">
        <v>56667.12</v>
      </c>
      <c r="D674" s="33">
        <f t="shared" si="35"/>
        <v>-3.2720266232582891E-3</v>
      </c>
    </row>
    <row r="675" spans="1:4" x14ac:dyDescent="0.3">
      <c r="A675" s="2">
        <v>42580</v>
      </c>
      <c r="B675" s="1">
        <v>57308.21</v>
      </c>
      <c r="D675" s="33">
        <f t="shared" si="35"/>
        <v>1.1249746084115105E-2</v>
      </c>
    </row>
    <row r="676" spans="1:4" x14ac:dyDescent="0.3">
      <c r="A676" s="2">
        <v>42583</v>
      </c>
      <c r="B676" s="1">
        <v>56755.76</v>
      </c>
      <c r="D676" s="33">
        <f t="shared" si="35"/>
        <v>-9.6867454259514148E-3</v>
      </c>
    </row>
    <row r="677" spans="1:4" x14ac:dyDescent="0.3">
      <c r="A677" s="2">
        <v>42584</v>
      </c>
      <c r="B677" s="1">
        <v>56162.38</v>
      </c>
      <c r="D677" s="33">
        <f t="shared" si="35"/>
        <v>-1.0510011271342368E-2</v>
      </c>
    </row>
    <row r="678" spans="1:4" x14ac:dyDescent="0.3">
      <c r="A678" s="2">
        <v>42585</v>
      </c>
      <c r="B678" s="1">
        <v>57076.91</v>
      </c>
      <c r="D678" s="33">
        <f t="shared" si="35"/>
        <v>1.61525188583319E-2</v>
      </c>
    </row>
    <row r="679" spans="1:4" x14ac:dyDescent="0.3">
      <c r="A679" s="2">
        <v>42586</v>
      </c>
      <c r="B679" s="1">
        <v>57593.89</v>
      </c>
      <c r="D679" s="33">
        <f t="shared" si="35"/>
        <v>9.0168290911532088E-3</v>
      </c>
    </row>
    <row r="680" spans="1:4" x14ac:dyDescent="0.3">
      <c r="A680" s="2">
        <v>42587</v>
      </c>
      <c r="B680" s="1">
        <v>57661.14</v>
      </c>
      <c r="D680" s="33">
        <f t="shared" si="35"/>
        <v>1.1669774001525448E-3</v>
      </c>
    </row>
    <row r="681" spans="1:4" x14ac:dyDescent="0.3">
      <c r="A681" s="2">
        <v>42590</v>
      </c>
      <c r="B681" s="1">
        <v>57635.43</v>
      </c>
      <c r="D681" s="33">
        <f t="shared" si="35"/>
        <v>-4.4598031712719225E-4</v>
      </c>
    </row>
    <row r="682" spans="1:4" x14ac:dyDescent="0.3">
      <c r="A682" s="2">
        <v>42591</v>
      </c>
      <c r="B682" s="1">
        <v>57689.41</v>
      </c>
      <c r="D682" s="33">
        <f t="shared" si="35"/>
        <v>9.3613837126756128E-4</v>
      </c>
    </row>
    <row r="683" spans="1:4" x14ac:dyDescent="0.3">
      <c r="A683" s="2">
        <v>42592</v>
      </c>
      <c r="B683" s="1">
        <v>56919.78</v>
      </c>
      <c r="D683" s="33">
        <f t="shared" si="35"/>
        <v>-1.3430713000357059E-2</v>
      </c>
    </row>
    <row r="684" spans="1:4" x14ac:dyDescent="0.3">
      <c r="A684" s="2">
        <v>42593</v>
      </c>
      <c r="B684" s="1">
        <v>58299.57</v>
      </c>
      <c r="D684" s="33">
        <f t="shared" si="35"/>
        <v>2.3951809545627412E-2</v>
      </c>
    </row>
    <row r="685" spans="1:4" x14ac:dyDescent="0.3">
      <c r="A685" s="2">
        <v>42594</v>
      </c>
      <c r="B685" s="1">
        <v>58298.41</v>
      </c>
      <c r="D685" s="33">
        <f t="shared" si="35"/>
        <v>-1.9897428755390379E-5</v>
      </c>
    </row>
    <row r="686" spans="1:4" x14ac:dyDescent="0.3">
      <c r="A686" s="2">
        <v>42597</v>
      </c>
      <c r="B686" s="1">
        <v>59145.98</v>
      </c>
      <c r="D686" s="33">
        <f t="shared" si="35"/>
        <v>1.4433805051128974E-2</v>
      </c>
    </row>
    <row r="687" spans="1:4" x14ac:dyDescent="0.3">
      <c r="A687" s="2">
        <v>42598</v>
      </c>
      <c r="B687" s="1">
        <v>58855.43</v>
      </c>
      <c r="D687" s="33">
        <f t="shared" si="35"/>
        <v>-4.9245273793995003E-3</v>
      </c>
    </row>
    <row r="688" spans="1:4" x14ac:dyDescent="0.3">
      <c r="A688" s="2">
        <v>42599</v>
      </c>
      <c r="B688" s="1">
        <v>59323.83</v>
      </c>
      <c r="D688" s="33">
        <f t="shared" si="35"/>
        <v>7.9269823273035358E-3</v>
      </c>
    </row>
    <row r="689" spans="1:4" x14ac:dyDescent="0.3">
      <c r="A689" s="2">
        <v>42600</v>
      </c>
      <c r="B689" s="1">
        <v>59166.02</v>
      </c>
      <c r="D689" s="33">
        <f t="shared" si="35"/>
        <v>-2.6636896461316828E-3</v>
      </c>
    </row>
    <row r="690" spans="1:4" x14ac:dyDescent="0.3">
      <c r="A690" s="2">
        <v>42601</v>
      </c>
      <c r="B690" s="1">
        <v>59098.92</v>
      </c>
      <c r="D690" s="33">
        <f t="shared" si="35"/>
        <v>-1.1347404767639646E-3</v>
      </c>
    </row>
    <row r="691" spans="1:4" x14ac:dyDescent="0.3">
      <c r="A691" s="2">
        <v>42604</v>
      </c>
      <c r="B691" s="1">
        <v>57781.24</v>
      </c>
      <c r="D691" s="33">
        <f t="shared" si="35"/>
        <v>-2.2548494612542901E-2</v>
      </c>
    </row>
    <row r="692" spans="1:4" x14ac:dyDescent="0.3">
      <c r="A692" s="2">
        <v>42605</v>
      </c>
      <c r="B692" s="1">
        <v>58020.04</v>
      </c>
      <c r="D692" s="33">
        <f t="shared" si="35"/>
        <v>4.1243125896016971E-3</v>
      </c>
    </row>
    <row r="693" spans="1:4" x14ac:dyDescent="0.3">
      <c r="A693" s="2">
        <v>42606</v>
      </c>
      <c r="B693" s="1">
        <v>57717.88</v>
      </c>
      <c r="D693" s="33">
        <f t="shared" si="35"/>
        <v>-5.2214639160491801E-3</v>
      </c>
    </row>
    <row r="694" spans="1:4" x14ac:dyDescent="0.3">
      <c r="A694" s="2">
        <v>42607</v>
      </c>
      <c r="B694" s="1">
        <v>57722.14</v>
      </c>
      <c r="D694" s="33">
        <f t="shared" si="35"/>
        <v>7.380456105147725E-5</v>
      </c>
    </row>
    <row r="695" spans="1:4" x14ac:dyDescent="0.3">
      <c r="A695" s="2">
        <v>42608</v>
      </c>
      <c r="B695" s="1">
        <v>57716.25</v>
      </c>
      <c r="D695" s="33">
        <f t="shared" si="35"/>
        <v>-1.0204577532847814E-4</v>
      </c>
    </row>
    <row r="696" spans="1:4" x14ac:dyDescent="0.3">
      <c r="A696" s="2">
        <v>42611</v>
      </c>
      <c r="B696" s="1">
        <v>58610.39</v>
      </c>
      <c r="D696" s="33">
        <f t="shared" si="35"/>
        <v>1.5373221640643742E-2</v>
      </c>
    </row>
    <row r="697" spans="1:4" x14ac:dyDescent="0.3">
      <c r="A697" s="2">
        <v>42612</v>
      </c>
      <c r="B697" s="1">
        <v>58575.42</v>
      </c>
      <c r="D697" s="33">
        <f t="shared" si="35"/>
        <v>-5.9682995813303114E-4</v>
      </c>
    </row>
    <row r="698" spans="1:4" x14ac:dyDescent="0.3">
      <c r="A698" s="2">
        <v>42613</v>
      </c>
      <c r="B698" s="1">
        <v>57901.11</v>
      </c>
      <c r="D698" s="33">
        <f t="shared" si="35"/>
        <v>-1.1578599283002556E-2</v>
      </c>
    </row>
    <row r="699" spans="1:4" x14ac:dyDescent="0.3">
      <c r="A699" s="2">
        <v>42614</v>
      </c>
      <c r="B699" s="1">
        <v>58236.27</v>
      </c>
      <c r="D699" s="33">
        <f t="shared" si="35"/>
        <v>5.771801128125904E-3</v>
      </c>
    </row>
    <row r="700" spans="1:4" x14ac:dyDescent="0.3">
      <c r="A700" s="2">
        <v>42615</v>
      </c>
      <c r="B700" s="1">
        <v>59616.4</v>
      </c>
      <c r="D700" s="33">
        <f t="shared" si="35"/>
        <v>2.3422347497057103E-2</v>
      </c>
    </row>
    <row r="701" spans="1:4" x14ac:dyDescent="0.3">
      <c r="A701" s="2">
        <v>42618</v>
      </c>
      <c r="B701" s="1">
        <v>59566.34</v>
      </c>
      <c r="D701" s="33">
        <f t="shared" si="35"/>
        <v>-8.4005457407529828E-4</v>
      </c>
    </row>
    <row r="702" spans="1:4" x14ac:dyDescent="0.3">
      <c r="A702" s="2">
        <v>42619</v>
      </c>
      <c r="B702" s="1">
        <v>60129.440000000002</v>
      </c>
      <c r="D702" s="33">
        <f t="shared" si="35"/>
        <v>9.4089224225261496E-3</v>
      </c>
    </row>
    <row r="703" spans="1:4" x14ac:dyDescent="0.3">
      <c r="A703" s="2">
        <v>42620</v>
      </c>
      <c r="B703" s="1">
        <v>60129.440000000002</v>
      </c>
      <c r="D703" s="33">
        <f t="shared" si="35"/>
        <v>0</v>
      </c>
    </row>
    <row r="704" spans="1:4" x14ac:dyDescent="0.3">
      <c r="A704" s="2">
        <v>42621</v>
      </c>
      <c r="B704" s="1">
        <v>60231.66</v>
      </c>
      <c r="D704" s="33">
        <f t="shared" si="35"/>
        <v>1.6985558386583928E-3</v>
      </c>
    </row>
    <row r="705" spans="1:4" x14ac:dyDescent="0.3">
      <c r="A705" s="2">
        <v>42622</v>
      </c>
      <c r="B705" s="1">
        <v>57999.73</v>
      </c>
      <c r="D705" s="33">
        <f t="shared" si="35"/>
        <v>-3.7759772328766678E-2</v>
      </c>
    </row>
    <row r="706" spans="1:4" x14ac:dyDescent="0.3">
      <c r="A706" s="2">
        <v>42625</v>
      </c>
      <c r="B706" s="1">
        <v>58586.11</v>
      </c>
      <c r="D706" s="33">
        <f t="shared" si="35"/>
        <v>1.0059282406852877E-2</v>
      </c>
    </row>
    <row r="707" spans="1:4" x14ac:dyDescent="0.3">
      <c r="A707" s="2">
        <v>42626</v>
      </c>
      <c r="B707" s="1">
        <v>56820.77</v>
      </c>
      <c r="D707" s="33">
        <f t="shared" si="35"/>
        <v>-3.0595709869453196E-2</v>
      </c>
    </row>
    <row r="708" spans="1:4" x14ac:dyDescent="0.3">
      <c r="A708" s="2">
        <v>42627</v>
      </c>
      <c r="B708" s="1">
        <v>57059.46</v>
      </c>
      <c r="D708" s="33">
        <f t="shared" si="35"/>
        <v>4.1919541176049843E-3</v>
      </c>
    </row>
    <row r="709" spans="1:4" x14ac:dyDescent="0.3">
      <c r="A709" s="2">
        <v>42628</v>
      </c>
      <c r="B709" s="1">
        <v>57909.49</v>
      </c>
      <c r="D709" s="33">
        <f t="shared" si="35"/>
        <v>1.4787392411619003E-2</v>
      </c>
    </row>
    <row r="710" spans="1:4" x14ac:dyDescent="0.3">
      <c r="A710" s="2">
        <v>42629</v>
      </c>
      <c r="B710" s="1">
        <v>57079.76</v>
      </c>
      <c r="D710" s="33">
        <f t="shared" si="35"/>
        <v>-1.4431686455085435E-2</v>
      </c>
    </row>
    <row r="711" spans="1:4" x14ac:dyDescent="0.3">
      <c r="A711" s="2">
        <v>42632</v>
      </c>
      <c r="B711" s="1">
        <v>57350.38</v>
      </c>
      <c r="D711" s="33">
        <f t="shared" si="35"/>
        <v>4.7298815595388788E-3</v>
      </c>
    </row>
    <row r="712" spans="1:4" x14ac:dyDescent="0.3">
      <c r="A712" s="2">
        <v>42633</v>
      </c>
      <c r="B712" s="1">
        <v>57736.46</v>
      </c>
      <c r="D712" s="33">
        <f t="shared" si="35"/>
        <v>6.7093935034178709E-3</v>
      </c>
    </row>
    <row r="713" spans="1:4" x14ac:dyDescent="0.3">
      <c r="A713" s="2">
        <v>42634</v>
      </c>
      <c r="B713" s="1">
        <v>58393.919999999998</v>
      </c>
      <c r="D713" s="33">
        <f t="shared" si="35"/>
        <v>1.1322911787695534E-2</v>
      </c>
    </row>
    <row r="714" spans="1:4" x14ac:dyDescent="0.3">
      <c r="A714" s="2">
        <v>42635</v>
      </c>
      <c r="B714" s="1">
        <v>58994.17</v>
      </c>
      <c r="D714" s="33">
        <f t="shared" si="35"/>
        <v>1.0226850638655138E-2</v>
      </c>
    </row>
    <row r="715" spans="1:4" x14ac:dyDescent="0.3">
      <c r="A715" s="2">
        <v>42636</v>
      </c>
      <c r="B715" s="1">
        <v>58697</v>
      </c>
      <c r="D715" s="33">
        <f t="shared" si="35"/>
        <v>-5.05000726137236E-3</v>
      </c>
    </row>
    <row r="716" spans="1:4" x14ac:dyDescent="0.3">
      <c r="A716" s="2">
        <v>42639</v>
      </c>
      <c r="B716" s="1">
        <v>58053.53</v>
      </c>
      <c r="D716" s="33">
        <f t="shared" ref="D716:D779" si="36">IF(ISNUMBER(B716),LN(B716/B715),"")</f>
        <v>-1.1023102260718547E-2</v>
      </c>
    </row>
    <row r="717" spans="1:4" x14ac:dyDescent="0.3">
      <c r="A717" s="2">
        <v>42640</v>
      </c>
      <c r="B717" s="1">
        <v>58382.49</v>
      </c>
      <c r="D717" s="33">
        <f t="shared" si="36"/>
        <v>5.6505001675016958E-3</v>
      </c>
    </row>
    <row r="718" spans="1:4" x14ac:dyDescent="0.3">
      <c r="A718" s="2">
        <v>42641</v>
      </c>
      <c r="B718" s="1">
        <v>59355.77</v>
      </c>
      <c r="D718" s="33">
        <f t="shared" si="36"/>
        <v>1.6533320102759586E-2</v>
      </c>
    </row>
    <row r="719" spans="1:4" x14ac:dyDescent="0.3">
      <c r="A719" s="2">
        <v>42642</v>
      </c>
      <c r="B719" s="1">
        <v>58350.57</v>
      </c>
      <c r="D719" s="33">
        <f t="shared" si="36"/>
        <v>-1.7080208889801871E-2</v>
      </c>
    </row>
    <row r="720" spans="1:4" x14ac:dyDescent="0.3">
      <c r="A720" s="2">
        <v>42643</v>
      </c>
      <c r="B720" s="1">
        <v>58367.05</v>
      </c>
      <c r="D720" s="33">
        <f t="shared" si="36"/>
        <v>2.8239095535912426E-4</v>
      </c>
    </row>
    <row r="721" spans="1:4" x14ac:dyDescent="0.3">
      <c r="A721" s="2">
        <v>42646</v>
      </c>
      <c r="B721" s="1">
        <v>59461.23</v>
      </c>
      <c r="D721" s="33">
        <f t="shared" si="36"/>
        <v>1.8572985253832559E-2</v>
      </c>
    </row>
    <row r="722" spans="1:4" x14ac:dyDescent="0.3">
      <c r="A722" s="2">
        <v>42647</v>
      </c>
      <c r="B722" s="1">
        <v>59339.23</v>
      </c>
      <c r="D722" s="33">
        <f t="shared" si="36"/>
        <v>-2.0538648231945137E-3</v>
      </c>
    </row>
    <row r="723" spans="1:4" x14ac:dyDescent="0.3">
      <c r="A723" s="2">
        <v>42648</v>
      </c>
      <c r="B723" s="1">
        <v>60254.34</v>
      </c>
      <c r="D723" s="33">
        <f t="shared" si="36"/>
        <v>1.5303964263137742E-2</v>
      </c>
    </row>
    <row r="724" spans="1:4" x14ac:dyDescent="0.3">
      <c r="A724" s="2">
        <v>42649</v>
      </c>
      <c r="B724" s="1">
        <v>60644.24</v>
      </c>
      <c r="D724" s="33">
        <f t="shared" si="36"/>
        <v>6.4500567625759148E-3</v>
      </c>
    </row>
    <row r="725" spans="1:4" x14ac:dyDescent="0.3">
      <c r="A725" s="2">
        <v>42650</v>
      </c>
      <c r="B725" s="1">
        <v>61108.98</v>
      </c>
      <c r="D725" s="33">
        <f t="shared" si="36"/>
        <v>7.6341678208617439E-3</v>
      </c>
    </row>
    <row r="726" spans="1:4" x14ac:dyDescent="0.3">
      <c r="A726" s="2">
        <v>42653</v>
      </c>
      <c r="B726" s="1">
        <v>61668.33</v>
      </c>
      <c r="D726" s="33">
        <f t="shared" si="36"/>
        <v>9.1116814644671626E-3</v>
      </c>
    </row>
    <row r="727" spans="1:4" x14ac:dyDescent="0.3">
      <c r="A727" s="2">
        <v>42654</v>
      </c>
      <c r="B727" s="1">
        <v>61021.85</v>
      </c>
      <c r="D727" s="33">
        <f t="shared" si="36"/>
        <v>-1.0538512261931587E-2</v>
      </c>
    </row>
    <row r="728" spans="1:4" x14ac:dyDescent="0.3">
      <c r="A728" s="2">
        <v>42655</v>
      </c>
      <c r="B728" s="1">
        <v>61021.85</v>
      </c>
      <c r="D728" s="33">
        <f t="shared" si="36"/>
        <v>0</v>
      </c>
    </row>
    <row r="729" spans="1:4" x14ac:dyDescent="0.3">
      <c r="A729" s="2">
        <v>42656</v>
      </c>
      <c r="B729" s="1">
        <v>61118.58</v>
      </c>
      <c r="D729" s="33">
        <f t="shared" si="36"/>
        <v>1.5839148465895145E-3</v>
      </c>
    </row>
    <row r="730" spans="1:4" x14ac:dyDescent="0.3">
      <c r="A730" s="2">
        <v>42657</v>
      </c>
      <c r="B730" s="1">
        <v>61767.22</v>
      </c>
      <c r="D730" s="33">
        <f t="shared" si="36"/>
        <v>1.0556891424759535E-2</v>
      </c>
    </row>
    <row r="731" spans="1:4" x14ac:dyDescent="0.3">
      <c r="A731" s="2">
        <v>42660</v>
      </c>
      <c r="B731" s="1">
        <v>62696.11</v>
      </c>
      <c r="D731" s="33">
        <f t="shared" si="36"/>
        <v>1.4926601218077437E-2</v>
      </c>
    </row>
    <row r="732" spans="1:4" x14ac:dyDescent="0.3">
      <c r="A732" s="2">
        <v>42661</v>
      </c>
      <c r="B732" s="1">
        <v>63782.21</v>
      </c>
      <c r="D732" s="33">
        <f t="shared" si="36"/>
        <v>1.7174907095297263E-2</v>
      </c>
    </row>
    <row r="733" spans="1:4" x14ac:dyDescent="0.3">
      <c r="A733" s="2">
        <v>42662</v>
      </c>
      <c r="B733" s="1">
        <v>63505.61</v>
      </c>
      <c r="D733" s="33">
        <f t="shared" si="36"/>
        <v>-4.3460628891957998E-3</v>
      </c>
    </row>
    <row r="734" spans="1:4" x14ac:dyDescent="0.3">
      <c r="A734" s="2">
        <v>42663</v>
      </c>
      <c r="B734" s="1">
        <v>63837.85</v>
      </c>
      <c r="D734" s="33">
        <f t="shared" si="36"/>
        <v>5.2180261765558443E-3</v>
      </c>
    </row>
    <row r="735" spans="1:4" x14ac:dyDescent="0.3">
      <c r="A735" s="2">
        <v>42664</v>
      </c>
      <c r="B735" s="1">
        <v>64108.08</v>
      </c>
      <c r="D735" s="33">
        <f t="shared" si="36"/>
        <v>4.2241343951523892E-3</v>
      </c>
    </row>
    <row r="736" spans="1:4" x14ac:dyDescent="0.3">
      <c r="A736" s="2">
        <v>42667</v>
      </c>
      <c r="B736" s="1">
        <v>64059.89</v>
      </c>
      <c r="D736" s="33">
        <f t="shared" si="36"/>
        <v>-7.5198198537226391E-4</v>
      </c>
    </row>
    <row r="737" spans="1:4" x14ac:dyDescent="0.3">
      <c r="A737" s="2">
        <v>42668</v>
      </c>
      <c r="B737" s="1">
        <v>63866.2</v>
      </c>
      <c r="D737" s="33">
        <f t="shared" si="36"/>
        <v>-3.0281570867545476E-3</v>
      </c>
    </row>
    <row r="738" spans="1:4" x14ac:dyDescent="0.3">
      <c r="A738" s="2">
        <v>42669</v>
      </c>
      <c r="B738" s="1">
        <v>63825.69</v>
      </c>
      <c r="D738" s="33">
        <f t="shared" si="36"/>
        <v>-6.3449607268020421E-4</v>
      </c>
    </row>
    <row r="739" spans="1:4" x14ac:dyDescent="0.3">
      <c r="A739" s="2">
        <v>42670</v>
      </c>
      <c r="B739" s="1">
        <v>64249.5</v>
      </c>
      <c r="D739" s="33">
        <f t="shared" si="36"/>
        <v>6.6181677639592729E-3</v>
      </c>
    </row>
    <row r="740" spans="1:4" x14ac:dyDescent="0.3">
      <c r="A740" s="2">
        <v>42671</v>
      </c>
      <c r="B740" s="1">
        <v>64307.63</v>
      </c>
      <c r="D740" s="33">
        <f t="shared" si="36"/>
        <v>9.0434507929279832E-4</v>
      </c>
    </row>
    <row r="741" spans="1:4" x14ac:dyDescent="0.3">
      <c r="A741" s="2">
        <v>42674</v>
      </c>
      <c r="B741" s="1">
        <v>64924.52</v>
      </c>
      <c r="D741" s="33">
        <f t="shared" si="36"/>
        <v>9.5470776523711547E-3</v>
      </c>
    </row>
    <row r="742" spans="1:4" x14ac:dyDescent="0.3">
      <c r="A742" s="2">
        <v>42675</v>
      </c>
      <c r="B742" s="1">
        <v>63326.42</v>
      </c>
      <c r="D742" s="33">
        <f t="shared" si="36"/>
        <v>-2.4922744736062038E-2</v>
      </c>
    </row>
    <row r="743" spans="1:4" x14ac:dyDescent="0.3">
      <c r="A743" s="2">
        <v>42676</v>
      </c>
      <c r="B743" s="1">
        <v>63326.42</v>
      </c>
      <c r="D743" s="33">
        <f t="shared" si="36"/>
        <v>0</v>
      </c>
    </row>
    <row r="744" spans="1:4" x14ac:dyDescent="0.3">
      <c r="A744" s="2">
        <v>42677</v>
      </c>
      <c r="B744" s="1">
        <v>61750.17</v>
      </c>
      <c r="D744" s="33">
        <f t="shared" si="36"/>
        <v>-2.520589109874875E-2</v>
      </c>
    </row>
    <row r="745" spans="1:4" x14ac:dyDescent="0.3">
      <c r="A745" s="2">
        <v>42678</v>
      </c>
      <c r="B745" s="1">
        <v>61598.39</v>
      </c>
      <c r="D745" s="33">
        <f t="shared" si="36"/>
        <v>-2.4609947064572119E-3</v>
      </c>
    </row>
    <row r="746" spans="1:4" x14ac:dyDescent="0.3">
      <c r="A746" s="2">
        <v>42681</v>
      </c>
      <c r="B746" s="1">
        <v>64051.65</v>
      </c>
      <c r="D746" s="33">
        <f t="shared" si="36"/>
        <v>3.9054055300776012E-2</v>
      </c>
    </row>
    <row r="747" spans="1:4" x14ac:dyDescent="0.3">
      <c r="A747" s="2">
        <v>42682</v>
      </c>
      <c r="B747" s="1">
        <v>64157.68</v>
      </c>
      <c r="D747" s="33">
        <f t="shared" si="36"/>
        <v>1.6540141684344486E-3</v>
      </c>
    </row>
    <row r="748" spans="1:4" x14ac:dyDescent="0.3">
      <c r="A748" s="2">
        <v>42683</v>
      </c>
      <c r="B748" s="1">
        <v>63258.27</v>
      </c>
      <c r="D748" s="33">
        <f t="shared" si="36"/>
        <v>-1.4117933254880982E-2</v>
      </c>
    </row>
    <row r="749" spans="1:4" x14ac:dyDescent="0.3">
      <c r="A749" s="2">
        <v>42684</v>
      </c>
      <c r="B749" s="1">
        <v>61200.959999999999</v>
      </c>
      <c r="D749" s="33">
        <f t="shared" si="36"/>
        <v>-3.3062994378844586E-2</v>
      </c>
    </row>
    <row r="750" spans="1:4" x14ac:dyDescent="0.3">
      <c r="A750" s="2">
        <v>42685</v>
      </c>
      <c r="B750" s="1">
        <v>59183.51</v>
      </c>
      <c r="D750" s="33">
        <f t="shared" si="36"/>
        <v>-3.3519919878603102E-2</v>
      </c>
    </row>
    <row r="751" spans="1:4" x14ac:dyDescent="0.3">
      <c r="A751" s="2">
        <v>42688</v>
      </c>
      <c r="B751" s="1">
        <v>59657.46</v>
      </c>
      <c r="D751" s="33">
        <f t="shared" si="36"/>
        <v>7.9762477997804438E-3</v>
      </c>
    </row>
    <row r="752" spans="1:4" x14ac:dyDescent="0.3">
      <c r="A752" s="2">
        <v>42689</v>
      </c>
      <c r="B752" s="1">
        <v>59657.46</v>
      </c>
      <c r="D752" s="33">
        <f t="shared" si="36"/>
        <v>0</v>
      </c>
    </row>
    <row r="753" spans="1:4" x14ac:dyDescent="0.3">
      <c r="A753" s="2">
        <v>42690</v>
      </c>
      <c r="B753" s="1">
        <v>60759.32</v>
      </c>
      <c r="D753" s="33">
        <f t="shared" si="36"/>
        <v>1.8301282500603061E-2</v>
      </c>
    </row>
    <row r="754" spans="1:4" x14ac:dyDescent="0.3">
      <c r="A754" s="2">
        <v>42691</v>
      </c>
      <c r="B754" s="1">
        <v>59770.47</v>
      </c>
      <c r="D754" s="33">
        <f t="shared" si="36"/>
        <v>-1.6408759809636055E-2</v>
      </c>
    </row>
    <row r="755" spans="1:4" x14ac:dyDescent="0.3">
      <c r="A755" s="2">
        <v>42692</v>
      </c>
      <c r="B755" s="1">
        <v>59961.760000000002</v>
      </c>
      <c r="D755" s="33">
        <f t="shared" si="36"/>
        <v>3.1952994236371436E-3</v>
      </c>
    </row>
    <row r="756" spans="1:4" x14ac:dyDescent="0.3">
      <c r="A756" s="2">
        <v>42695</v>
      </c>
      <c r="B756" s="1">
        <v>61070.27</v>
      </c>
      <c r="D756" s="33">
        <f t="shared" si="36"/>
        <v>1.8318142675776812E-2</v>
      </c>
    </row>
    <row r="757" spans="1:4" x14ac:dyDescent="0.3">
      <c r="A757" s="2">
        <v>42696</v>
      </c>
      <c r="B757" s="1">
        <v>61954.47</v>
      </c>
      <c r="D757" s="33">
        <f t="shared" si="36"/>
        <v>1.437459205446719E-2</v>
      </c>
    </row>
    <row r="758" spans="1:4" x14ac:dyDescent="0.3">
      <c r="A758" s="2">
        <v>42697</v>
      </c>
      <c r="B758" s="1">
        <v>61985.91</v>
      </c>
      <c r="D758" s="33">
        <f t="shared" si="36"/>
        <v>5.0734071776093988E-4</v>
      </c>
    </row>
    <row r="759" spans="1:4" x14ac:dyDescent="0.3">
      <c r="A759" s="2">
        <v>42698</v>
      </c>
      <c r="B759" s="1">
        <v>61395.53</v>
      </c>
      <c r="D759" s="33">
        <f t="shared" si="36"/>
        <v>-9.5700699535267962E-3</v>
      </c>
    </row>
    <row r="760" spans="1:4" x14ac:dyDescent="0.3">
      <c r="A760" s="2">
        <v>42699</v>
      </c>
      <c r="B760" s="1">
        <v>61559.08</v>
      </c>
      <c r="D760" s="33">
        <f t="shared" si="36"/>
        <v>2.6603328896519359E-3</v>
      </c>
    </row>
    <row r="761" spans="1:4" x14ac:dyDescent="0.3">
      <c r="A761" s="2">
        <v>42702</v>
      </c>
      <c r="B761" s="1">
        <v>62855.5</v>
      </c>
      <c r="D761" s="33">
        <f t="shared" si="36"/>
        <v>2.084107706212289E-2</v>
      </c>
    </row>
    <row r="762" spans="1:4" x14ac:dyDescent="0.3">
      <c r="A762" s="2">
        <v>42703</v>
      </c>
      <c r="B762" s="1">
        <v>60986.52</v>
      </c>
      <c r="D762" s="33">
        <f t="shared" si="36"/>
        <v>-3.0185585005517591E-2</v>
      </c>
    </row>
    <row r="763" spans="1:4" x14ac:dyDescent="0.3">
      <c r="A763" s="2">
        <v>42704</v>
      </c>
      <c r="B763" s="1">
        <v>61906.36</v>
      </c>
      <c r="D763" s="33">
        <f t="shared" si="36"/>
        <v>1.497006463133033E-2</v>
      </c>
    </row>
    <row r="764" spans="1:4" x14ac:dyDescent="0.3">
      <c r="A764" s="2">
        <v>42705</v>
      </c>
      <c r="B764" s="1">
        <v>59506.54</v>
      </c>
      <c r="D764" s="33">
        <f t="shared" si="36"/>
        <v>-3.953669829995575E-2</v>
      </c>
    </row>
    <row r="765" spans="1:4" x14ac:dyDescent="0.3">
      <c r="A765" s="2">
        <v>42706</v>
      </c>
      <c r="B765" s="1">
        <v>60316.13</v>
      </c>
      <c r="D765" s="33">
        <f t="shared" si="36"/>
        <v>1.351334133891227E-2</v>
      </c>
    </row>
    <row r="766" spans="1:4" x14ac:dyDescent="0.3">
      <c r="A766" s="2">
        <v>42709</v>
      </c>
      <c r="B766" s="1">
        <v>59831.73</v>
      </c>
      <c r="D766" s="33">
        <f t="shared" si="36"/>
        <v>-8.0634415727601286E-3</v>
      </c>
    </row>
    <row r="767" spans="1:4" x14ac:dyDescent="0.3">
      <c r="A767" s="2">
        <v>42710</v>
      </c>
      <c r="B767" s="1">
        <v>61088.25</v>
      </c>
      <c r="D767" s="33">
        <f t="shared" si="36"/>
        <v>2.0783417747941322E-2</v>
      </c>
    </row>
    <row r="768" spans="1:4" x14ac:dyDescent="0.3">
      <c r="A768" s="2">
        <v>42711</v>
      </c>
      <c r="B768" s="1">
        <v>61414.400000000001</v>
      </c>
      <c r="D768" s="33">
        <f t="shared" si="36"/>
        <v>5.3247953513277223E-3</v>
      </c>
    </row>
    <row r="769" spans="1:4" x14ac:dyDescent="0.3">
      <c r="A769" s="2">
        <v>42712</v>
      </c>
      <c r="B769" s="1">
        <v>60676.57</v>
      </c>
      <c r="D769" s="33">
        <f t="shared" si="36"/>
        <v>-1.208670849863293E-2</v>
      </c>
    </row>
    <row r="770" spans="1:4" x14ac:dyDescent="0.3">
      <c r="A770" s="2">
        <v>42713</v>
      </c>
      <c r="B770" s="1">
        <v>60500.62</v>
      </c>
      <c r="D770" s="33">
        <f t="shared" si="36"/>
        <v>-2.9040139262710828E-3</v>
      </c>
    </row>
    <row r="771" spans="1:4" x14ac:dyDescent="0.3">
      <c r="A771" s="2">
        <v>42716</v>
      </c>
      <c r="B771" s="1">
        <v>59178.62</v>
      </c>
      <c r="D771" s="33">
        <f t="shared" si="36"/>
        <v>-2.2093284906737773E-2</v>
      </c>
    </row>
    <row r="772" spans="1:4" x14ac:dyDescent="0.3">
      <c r="A772" s="2">
        <v>42717</v>
      </c>
      <c r="B772" s="1">
        <v>59280.57</v>
      </c>
      <c r="D772" s="33">
        <f t="shared" si="36"/>
        <v>1.7212683147866845E-3</v>
      </c>
    </row>
    <row r="773" spans="1:4" x14ac:dyDescent="0.3">
      <c r="A773" s="2">
        <v>42718</v>
      </c>
      <c r="B773" s="1">
        <v>58212.12</v>
      </c>
      <c r="D773" s="33">
        <f t="shared" si="36"/>
        <v>-1.818801584663135E-2</v>
      </c>
    </row>
    <row r="774" spans="1:4" x14ac:dyDescent="0.3">
      <c r="A774" s="2">
        <v>42719</v>
      </c>
      <c r="B774" s="1">
        <v>58396.160000000003</v>
      </c>
      <c r="D774" s="33">
        <f t="shared" si="36"/>
        <v>3.1565537680846695E-3</v>
      </c>
    </row>
    <row r="775" spans="1:4" x14ac:dyDescent="0.3">
      <c r="A775" s="2">
        <v>42720</v>
      </c>
      <c r="B775" s="1">
        <v>58389.04</v>
      </c>
      <c r="D775" s="33">
        <f t="shared" si="36"/>
        <v>-1.2193325881749486E-4</v>
      </c>
    </row>
    <row r="776" spans="1:4" x14ac:dyDescent="0.3">
      <c r="A776" s="2">
        <v>42723</v>
      </c>
      <c r="B776" s="1">
        <v>57111</v>
      </c>
      <c r="D776" s="33">
        <f t="shared" si="36"/>
        <v>-2.2131458397093851E-2</v>
      </c>
    </row>
    <row r="777" spans="1:4" x14ac:dyDescent="0.3">
      <c r="A777" s="2">
        <v>42724</v>
      </c>
      <c r="B777" s="1">
        <v>57582.89</v>
      </c>
      <c r="D777" s="33">
        <f t="shared" si="36"/>
        <v>8.2287323712955471E-3</v>
      </c>
    </row>
    <row r="778" spans="1:4" x14ac:dyDescent="0.3">
      <c r="A778" s="2">
        <v>42725</v>
      </c>
      <c r="B778" s="1">
        <v>57646.52</v>
      </c>
      <c r="D778" s="33">
        <f t="shared" si="36"/>
        <v>1.1044056628862773E-3</v>
      </c>
    </row>
    <row r="779" spans="1:4" x14ac:dyDescent="0.3">
      <c r="A779" s="2">
        <v>42726</v>
      </c>
      <c r="B779" s="1">
        <v>57255.22</v>
      </c>
      <c r="D779" s="33">
        <f t="shared" si="36"/>
        <v>-6.811063308848655E-3</v>
      </c>
    </row>
    <row r="780" spans="1:4" x14ac:dyDescent="0.3">
      <c r="A780" s="2">
        <v>42727</v>
      </c>
      <c r="B780" s="1">
        <v>57937.11</v>
      </c>
      <c r="D780" s="33">
        <f t="shared" ref="D780:D843" si="37">IF(ISNUMBER(B780),LN(B780/B779),"")</f>
        <v>1.1839294594737827E-2</v>
      </c>
    </row>
    <row r="781" spans="1:4" x14ac:dyDescent="0.3">
      <c r="A781" s="2">
        <v>42730</v>
      </c>
      <c r="B781" s="1">
        <v>58620.26</v>
      </c>
      <c r="D781" s="33">
        <f t="shared" si="37"/>
        <v>1.172225870737632E-2</v>
      </c>
    </row>
    <row r="782" spans="1:4" x14ac:dyDescent="0.3">
      <c r="A782" s="2">
        <v>42731</v>
      </c>
      <c r="B782" s="1">
        <v>58696.69</v>
      </c>
      <c r="D782" s="33">
        <f t="shared" si="37"/>
        <v>1.302966209282951E-3</v>
      </c>
    </row>
    <row r="783" spans="1:4" x14ac:dyDescent="0.3">
      <c r="A783" s="2">
        <v>42732</v>
      </c>
      <c r="B783" s="1">
        <v>59781.63</v>
      </c>
      <c r="D783" s="33">
        <f t="shared" si="37"/>
        <v>1.8315086299934783E-2</v>
      </c>
    </row>
    <row r="784" spans="1:4" x14ac:dyDescent="0.3">
      <c r="A784" s="2">
        <v>42733</v>
      </c>
      <c r="B784" s="1">
        <v>60227.29</v>
      </c>
      <c r="D784" s="33">
        <f t="shared" si="37"/>
        <v>7.427148725992181E-3</v>
      </c>
    </row>
    <row r="785" spans="1:4" x14ac:dyDescent="0.3">
      <c r="A785" s="2">
        <v>42734</v>
      </c>
      <c r="B785" s="1">
        <v>60227.29</v>
      </c>
      <c r="D785" s="33">
        <f t="shared" si="37"/>
        <v>0</v>
      </c>
    </row>
    <row r="786" spans="1:4" x14ac:dyDescent="0.3">
      <c r="A786" s="2">
        <v>42737</v>
      </c>
      <c r="B786" s="1">
        <v>59588.7</v>
      </c>
      <c r="D786" s="33">
        <f t="shared" si="37"/>
        <v>-1.0659613074393798E-2</v>
      </c>
    </row>
    <row r="787" spans="1:4" x14ac:dyDescent="0.3">
      <c r="A787" s="2">
        <v>42738</v>
      </c>
      <c r="B787" s="1">
        <v>61813.83</v>
      </c>
      <c r="D787" s="33">
        <f t="shared" si="37"/>
        <v>3.6661167054944398E-2</v>
      </c>
    </row>
    <row r="788" spans="1:4" x14ac:dyDescent="0.3">
      <c r="A788" s="2">
        <v>42739</v>
      </c>
      <c r="B788" s="1">
        <v>61589.06</v>
      </c>
      <c r="D788" s="33">
        <f t="shared" si="37"/>
        <v>-3.6428684703786155E-3</v>
      </c>
    </row>
    <row r="789" spans="1:4" x14ac:dyDescent="0.3">
      <c r="A789" s="2">
        <v>42740</v>
      </c>
      <c r="B789" s="1">
        <v>62070.98</v>
      </c>
      <c r="D789" s="33">
        <f t="shared" si="37"/>
        <v>7.7943115620770064E-3</v>
      </c>
    </row>
    <row r="790" spans="1:4" x14ac:dyDescent="0.3">
      <c r="A790" s="2">
        <v>42741</v>
      </c>
      <c r="B790" s="1">
        <v>61665.37</v>
      </c>
      <c r="D790" s="33">
        <f t="shared" si="37"/>
        <v>-6.556059764550393E-3</v>
      </c>
    </row>
    <row r="791" spans="1:4" x14ac:dyDescent="0.3">
      <c r="A791" s="2">
        <v>42744</v>
      </c>
      <c r="B791" s="1">
        <v>61700.29</v>
      </c>
      <c r="D791" s="33">
        <f t="shared" si="37"/>
        <v>5.6612190025395422E-4</v>
      </c>
    </row>
    <row r="792" spans="1:4" x14ac:dyDescent="0.3">
      <c r="A792" s="2">
        <v>42745</v>
      </c>
      <c r="B792" s="1">
        <v>62131.8</v>
      </c>
      <c r="D792" s="33">
        <f t="shared" si="37"/>
        <v>6.9693041049125682E-3</v>
      </c>
    </row>
    <row r="793" spans="1:4" x14ac:dyDescent="0.3">
      <c r="A793" s="2">
        <v>42746</v>
      </c>
      <c r="B793" s="1">
        <v>62446.26</v>
      </c>
      <c r="D793" s="33">
        <f t="shared" si="37"/>
        <v>5.0484117006224247E-3</v>
      </c>
    </row>
    <row r="794" spans="1:4" x14ac:dyDescent="0.3">
      <c r="A794" s="2">
        <v>42747</v>
      </c>
      <c r="B794" s="1">
        <v>63953.93</v>
      </c>
      <c r="D794" s="33">
        <f t="shared" si="37"/>
        <v>2.3856633529851585E-2</v>
      </c>
    </row>
    <row r="795" spans="1:4" x14ac:dyDescent="0.3">
      <c r="A795" s="2">
        <v>42748</v>
      </c>
      <c r="B795" s="1">
        <v>63651.519999999997</v>
      </c>
      <c r="D795" s="33">
        <f t="shared" si="37"/>
        <v>-4.7397750824639973E-3</v>
      </c>
    </row>
    <row r="796" spans="1:4" x14ac:dyDescent="0.3">
      <c r="A796" s="2">
        <v>42751</v>
      </c>
      <c r="B796" s="1">
        <v>63831.28</v>
      </c>
      <c r="D796" s="33">
        <f t="shared" si="37"/>
        <v>2.8201470180974687E-3</v>
      </c>
    </row>
    <row r="797" spans="1:4" x14ac:dyDescent="0.3">
      <c r="A797" s="2">
        <v>42752</v>
      </c>
      <c r="B797" s="1">
        <v>64354.34</v>
      </c>
      <c r="D797" s="33">
        <f t="shared" si="37"/>
        <v>8.1610231019663207E-3</v>
      </c>
    </row>
    <row r="798" spans="1:4" x14ac:dyDescent="0.3">
      <c r="A798" s="2">
        <v>42753</v>
      </c>
      <c r="B798" s="1">
        <v>64149.57</v>
      </c>
      <c r="D798" s="33">
        <f t="shared" si="37"/>
        <v>-3.1869874359280541E-3</v>
      </c>
    </row>
    <row r="799" spans="1:4" x14ac:dyDescent="0.3">
      <c r="A799" s="2">
        <v>42754</v>
      </c>
      <c r="B799" s="1">
        <v>63950.86</v>
      </c>
      <c r="D799" s="33">
        <f t="shared" si="37"/>
        <v>-3.1024120587464189E-3</v>
      </c>
    </row>
    <row r="800" spans="1:4" x14ac:dyDescent="0.3">
      <c r="A800" s="2">
        <v>42755</v>
      </c>
      <c r="B800" s="1">
        <v>64521.18</v>
      </c>
      <c r="D800" s="33">
        <f t="shared" si="37"/>
        <v>8.878566051751113E-3</v>
      </c>
    </row>
    <row r="801" spans="1:4" x14ac:dyDescent="0.3">
      <c r="A801" s="2">
        <v>42758</v>
      </c>
      <c r="B801" s="1">
        <v>65748.63</v>
      </c>
      <c r="D801" s="33">
        <f t="shared" si="37"/>
        <v>1.8845292346455995E-2</v>
      </c>
    </row>
    <row r="802" spans="1:4" x14ac:dyDescent="0.3">
      <c r="A802" s="2">
        <v>42759</v>
      </c>
      <c r="B802" s="1">
        <v>65840.09</v>
      </c>
      <c r="D802" s="33">
        <f t="shared" si="37"/>
        <v>1.3900889791724205E-3</v>
      </c>
    </row>
    <row r="803" spans="1:4" x14ac:dyDescent="0.3">
      <c r="A803" s="2">
        <v>42760</v>
      </c>
      <c r="B803" s="1">
        <v>65840.09</v>
      </c>
      <c r="D803" s="33">
        <f t="shared" si="37"/>
        <v>0</v>
      </c>
    </row>
    <row r="804" spans="1:4" x14ac:dyDescent="0.3">
      <c r="A804" s="2">
        <v>42761</v>
      </c>
      <c r="B804" s="1">
        <v>66190.63</v>
      </c>
      <c r="D804" s="33">
        <f t="shared" si="37"/>
        <v>5.3099888215594783E-3</v>
      </c>
    </row>
    <row r="805" spans="1:4" x14ac:dyDescent="0.3">
      <c r="A805" s="2">
        <v>42762</v>
      </c>
      <c r="B805" s="1">
        <v>66033.98</v>
      </c>
      <c r="D805" s="33">
        <f t="shared" si="37"/>
        <v>-2.3694541173565151E-3</v>
      </c>
    </row>
    <row r="806" spans="1:4" x14ac:dyDescent="0.3">
      <c r="A806" s="2">
        <v>42765</v>
      </c>
      <c r="B806" s="1">
        <v>64301.73</v>
      </c>
      <c r="D806" s="33">
        <f t="shared" si="37"/>
        <v>-2.6582922008435286E-2</v>
      </c>
    </row>
    <row r="807" spans="1:4" x14ac:dyDescent="0.3">
      <c r="A807" s="2">
        <v>42766</v>
      </c>
      <c r="B807" s="1">
        <v>64670.78</v>
      </c>
      <c r="D807" s="33">
        <f t="shared" si="37"/>
        <v>5.7229406058923876E-3</v>
      </c>
    </row>
    <row r="808" spans="1:4" x14ac:dyDescent="0.3">
      <c r="A808" s="2">
        <v>42767</v>
      </c>
      <c r="B808" s="1">
        <v>64836.13</v>
      </c>
      <c r="D808" s="33">
        <f t="shared" si="37"/>
        <v>2.5535330871145033E-3</v>
      </c>
    </row>
    <row r="809" spans="1:4" x14ac:dyDescent="0.3">
      <c r="A809" s="2">
        <v>42768</v>
      </c>
      <c r="B809" s="1">
        <v>64578.21</v>
      </c>
      <c r="D809" s="33">
        <f t="shared" si="37"/>
        <v>-3.9859623204622167E-3</v>
      </c>
    </row>
    <row r="810" spans="1:4" x14ac:dyDescent="0.3">
      <c r="A810" s="2">
        <v>42769</v>
      </c>
      <c r="B810" s="1">
        <v>64953.93</v>
      </c>
      <c r="D810" s="33">
        <f t="shared" si="37"/>
        <v>5.8012019828347959E-3</v>
      </c>
    </row>
    <row r="811" spans="1:4" x14ac:dyDescent="0.3">
      <c r="A811" s="2">
        <v>42772</v>
      </c>
      <c r="B811" s="1">
        <v>63992.93</v>
      </c>
      <c r="D811" s="33">
        <f t="shared" si="37"/>
        <v>-1.4905640861659132E-2</v>
      </c>
    </row>
    <row r="812" spans="1:4" x14ac:dyDescent="0.3">
      <c r="A812" s="2">
        <v>42773</v>
      </c>
      <c r="B812" s="1">
        <v>64198.9</v>
      </c>
      <c r="D812" s="33">
        <f t="shared" si="37"/>
        <v>3.2134680851912067E-3</v>
      </c>
    </row>
    <row r="813" spans="1:4" x14ac:dyDescent="0.3">
      <c r="A813" s="2">
        <v>42774</v>
      </c>
      <c r="B813" s="1">
        <v>64835.4</v>
      </c>
      <c r="D813" s="33">
        <f t="shared" si="37"/>
        <v>9.8656738962856604E-3</v>
      </c>
    </row>
    <row r="814" spans="1:4" x14ac:dyDescent="0.3">
      <c r="A814" s="2">
        <v>42775</v>
      </c>
      <c r="B814" s="1">
        <v>64964.89</v>
      </c>
      <c r="D814" s="33">
        <f t="shared" si="37"/>
        <v>1.9952196248135146E-3</v>
      </c>
    </row>
    <row r="815" spans="1:4" x14ac:dyDescent="0.3">
      <c r="A815" s="2">
        <v>42776</v>
      </c>
      <c r="B815" s="1">
        <v>66124.52</v>
      </c>
      <c r="D815" s="33">
        <f t="shared" si="37"/>
        <v>1.7692661059070667E-2</v>
      </c>
    </row>
    <row r="816" spans="1:4" x14ac:dyDescent="0.3">
      <c r="A816" s="2">
        <v>42779</v>
      </c>
      <c r="B816" s="1">
        <v>66967.64</v>
      </c>
      <c r="D816" s="33">
        <f t="shared" si="37"/>
        <v>1.2669886468567374E-2</v>
      </c>
    </row>
    <row r="817" spans="1:4" x14ac:dyDescent="0.3">
      <c r="A817" s="2">
        <v>42780</v>
      </c>
      <c r="B817" s="1">
        <v>66712.88</v>
      </c>
      <c r="D817" s="33">
        <f t="shared" si="37"/>
        <v>-3.8114799136954392E-3</v>
      </c>
    </row>
    <row r="818" spans="1:4" x14ac:dyDescent="0.3">
      <c r="A818" s="2">
        <v>42781</v>
      </c>
      <c r="B818" s="1">
        <v>67975.58</v>
      </c>
      <c r="D818" s="33">
        <f t="shared" si="37"/>
        <v>1.8750485303080662E-2</v>
      </c>
    </row>
    <row r="819" spans="1:4" x14ac:dyDescent="0.3">
      <c r="A819" s="2">
        <v>42782</v>
      </c>
      <c r="B819" s="1">
        <v>67814.240000000005</v>
      </c>
      <c r="D819" s="33">
        <f t="shared" si="37"/>
        <v>-2.3763206390958825E-3</v>
      </c>
    </row>
    <row r="820" spans="1:4" x14ac:dyDescent="0.3">
      <c r="A820" s="2">
        <v>42783</v>
      </c>
      <c r="B820" s="1">
        <v>67748.42</v>
      </c>
      <c r="D820" s="33">
        <f t="shared" si="37"/>
        <v>-9.7106393710730265E-4</v>
      </c>
    </row>
    <row r="821" spans="1:4" x14ac:dyDescent="0.3">
      <c r="A821" s="2">
        <v>42786</v>
      </c>
      <c r="B821" s="1">
        <v>68532.86</v>
      </c>
      <c r="D821" s="33">
        <f t="shared" si="37"/>
        <v>1.1512199819603107E-2</v>
      </c>
    </row>
    <row r="822" spans="1:4" x14ac:dyDescent="0.3">
      <c r="A822" s="2">
        <v>42787</v>
      </c>
      <c r="B822" s="1">
        <v>69052.02</v>
      </c>
      <c r="D822" s="33">
        <f t="shared" si="37"/>
        <v>7.5467953167924935E-3</v>
      </c>
    </row>
    <row r="823" spans="1:4" x14ac:dyDescent="0.3">
      <c r="A823" s="2">
        <v>42788</v>
      </c>
      <c r="B823" s="1">
        <v>68589.55</v>
      </c>
      <c r="D823" s="33">
        <f t="shared" si="37"/>
        <v>-6.7199428244850857E-3</v>
      </c>
    </row>
    <row r="824" spans="1:4" x14ac:dyDescent="0.3">
      <c r="A824" s="2">
        <v>42789</v>
      </c>
      <c r="B824" s="1">
        <v>67461.39</v>
      </c>
      <c r="D824" s="33">
        <f t="shared" si="37"/>
        <v>-1.6584756542496713E-2</v>
      </c>
    </row>
    <row r="825" spans="1:4" x14ac:dyDescent="0.3">
      <c r="A825" s="2">
        <v>42790</v>
      </c>
      <c r="B825" s="1">
        <v>66662.100000000006</v>
      </c>
      <c r="D825" s="33">
        <f t="shared" si="37"/>
        <v>-1.1918858690379376E-2</v>
      </c>
    </row>
    <row r="826" spans="1:4" x14ac:dyDescent="0.3">
      <c r="A826" s="2">
        <v>42793</v>
      </c>
      <c r="B826" s="1">
        <v>66662.100000000006</v>
      </c>
      <c r="D826" s="33">
        <f t="shared" si="37"/>
        <v>0</v>
      </c>
    </row>
    <row r="827" spans="1:4" x14ac:dyDescent="0.3">
      <c r="A827" s="2">
        <v>42794</v>
      </c>
      <c r="B827" s="1">
        <v>66662.100000000006</v>
      </c>
      <c r="D827" s="33">
        <f t="shared" si="37"/>
        <v>0</v>
      </c>
    </row>
    <row r="828" spans="1:4" x14ac:dyDescent="0.3">
      <c r="A828" s="2">
        <v>42795</v>
      </c>
      <c r="B828" s="1">
        <v>66988.88</v>
      </c>
      <c r="D828" s="33">
        <f t="shared" si="37"/>
        <v>4.8900599334481421E-3</v>
      </c>
    </row>
    <row r="829" spans="1:4" x14ac:dyDescent="0.3">
      <c r="A829" s="2">
        <v>42796</v>
      </c>
      <c r="B829" s="1">
        <v>65854.929999999993</v>
      </c>
      <c r="D829" s="33">
        <f t="shared" si="37"/>
        <v>-1.7072342958008652E-2</v>
      </c>
    </row>
    <row r="830" spans="1:4" x14ac:dyDescent="0.3">
      <c r="A830" s="2">
        <v>42797</v>
      </c>
      <c r="B830" s="1">
        <v>66785.53</v>
      </c>
      <c r="D830" s="33">
        <f t="shared" si="37"/>
        <v>1.4032147802198273E-2</v>
      </c>
    </row>
    <row r="831" spans="1:4" x14ac:dyDescent="0.3">
      <c r="A831" s="2">
        <v>42800</v>
      </c>
      <c r="B831" s="1">
        <v>66341.37</v>
      </c>
      <c r="D831" s="33">
        <f t="shared" si="37"/>
        <v>-6.6727558148240987E-3</v>
      </c>
    </row>
    <row r="832" spans="1:4" x14ac:dyDescent="0.3">
      <c r="A832" s="2">
        <v>42801</v>
      </c>
      <c r="B832" s="1">
        <v>65742.33</v>
      </c>
      <c r="D832" s="33">
        <f t="shared" si="37"/>
        <v>-9.0706742356360965E-3</v>
      </c>
    </row>
    <row r="833" spans="1:4" x14ac:dyDescent="0.3">
      <c r="A833" s="2">
        <v>42802</v>
      </c>
      <c r="B833" s="1">
        <v>64718.02</v>
      </c>
      <c r="D833" s="33">
        <f t="shared" si="37"/>
        <v>-1.5703331303714124E-2</v>
      </c>
    </row>
    <row r="834" spans="1:4" x14ac:dyDescent="0.3">
      <c r="A834" s="2">
        <v>42803</v>
      </c>
      <c r="B834" s="1">
        <v>64585.23</v>
      </c>
      <c r="D834" s="33">
        <f t="shared" si="37"/>
        <v>-2.053932081099621E-3</v>
      </c>
    </row>
    <row r="835" spans="1:4" x14ac:dyDescent="0.3">
      <c r="A835" s="2">
        <v>42804</v>
      </c>
      <c r="B835" s="1">
        <v>64675.46</v>
      </c>
      <c r="D835" s="33">
        <f t="shared" si="37"/>
        <v>1.3960936562451081E-3</v>
      </c>
    </row>
    <row r="836" spans="1:4" x14ac:dyDescent="0.3">
      <c r="A836" s="2">
        <v>42807</v>
      </c>
      <c r="B836" s="1">
        <v>65534.3</v>
      </c>
      <c r="D836" s="33">
        <f t="shared" si="37"/>
        <v>1.3191829166831889E-2</v>
      </c>
    </row>
    <row r="837" spans="1:4" x14ac:dyDescent="0.3">
      <c r="A837" s="2">
        <v>42808</v>
      </c>
      <c r="B837" s="1">
        <v>64699.46</v>
      </c>
      <c r="D837" s="33">
        <f t="shared" si="37"/>
        <v>-1.2820814440402716E-2</v>
      </c>
    </row>
    <row r="838" spans="1:4" x14ac:dyDescent="0.3">
      <c r="A838" s="2">
        <v>42809</v>
      </c>
      <c r="B838" s="1">
        <v>66234.880000000005</v>
      </c>
      <c r="D838" s="33">
        <f t="shared" si="37"/>
        <v>2.3454357144892867E-2</v>
      </c>
    </row>
    <row r="839" spans="1:4" x14ac:dyDescent="0.3">
      <c r="A839" s="2">
        <v>42810</v>
      </c>
      <c r="B839" s="1">
        <v>65782.850000000006</v>
      </c>
      <c r="D839" s="33">
        <f t="shared" si="37"/>
        <v>-6.8480463422907192E-3</v>
      </c>
    </row>
    <row r="840" spans="1:4" x14ac:dyDescent="0.3">
      <c r="A840" s="2">
        <v>42811</v>
      </c>
      <c r="B840" s="1">
        <v>64209.94</v>
      </c>
      <c r="D840" s="33">
        <f t="shared" si="37"/>
        <v>-2.420113868970333E-2</v>
      </c>
    </row>
    <row r="841" spans="1:4" x14ac:dyDescent="0.3">
      <c r="A841" s="2">
        <v>42814</v>
      </c>
      <c r="B841" s="1">
        <v>64884.27</v>
      </c>
      <c r="D841" s="33">
        <f t="shared" si="37"/>
        <v>1.0447194080002956E-2</v>
      </c>
    </row>
    <row r="842" spans="1:4" x14ac:dyDescent="0.3">
      <c r="A842" s="2">
        <v>42815</v>
      </c>
      <c r="B842" s="1">
        <v>62980.37</v>
      </c>
      <c r="D842" s="33">
        <f t="shared" si="37"/>
        <v>-2.9782130915098497E-2</v>
      </c>
    </row>
    <row r="843" spans="1:4" x14ac:dyDescent="0.3">
      <c r="A843" s="2">
        <v>42816</v>
      </c>
      <c r="B843" s="1">
        <v>63521.34</v>
      </c>
      <c r="D843" s="33">
        <f t="shared" si="37"/>
        <v>8.5528218977167104E-3</v>
      </c>
    </row>
    <row r="844" spans="1:4" x14ac:dyDescent="0.3">
      <c r="A844" s="2">
        <v>42817</v>
      </c>
      <c r="B844" s="1">
        <v>63530.79</v>
      </c>
      <c r="D844" s="33">
        <f t="shared" ref="D844:D907" si="38">IF(ISNUMBER(B844),LN(B844/B843),"")</f>
        <v>1.4875783691982406E-4</v>
      </c>
    </row>
    <row r="845" spans="1:4" x14ac:dyDescent="0.3">
      <c r="A845" s="2">
        <v>42818</v>
      </c>
      <c r="B845" s="1">
        <v>63853.77</v>
      </c>
      <c r="D845" s="33">
        <f t="shared" si="38"/>
        <v>5.0709551001748635E-3</v>
      </c>
    </row>
    <row r="846" spans="1:4" x14ac:dyDescent="0.3">
      <c r="A846" s="2">
        <v>42821</v>
      </c>
      <c r="B846" s="1">
        <v>64308.39</v>
      </c>
      <c r="D846" s="33">
        <f t="shared" si="38"/>
        <v>7.0944794752608184E-3</v>
      </c>
    </row>
    <row r="847" spans="1:4" x14ac:dyDescent="0.3">
      <c r="A847" s="2">
        <v>42822</v>
      </c>
      <c r="B847" s="1">
        <v>64640.45</v>
      </c>
      <c r="D847" s="33">
        <f t="shared" si="38"/>
        <v>5.1502709756628172E-3</v>
      </c>
    </row>
    <row r="848" spans="1:4" x14ac:dyDescent="0.3">
      <c r="A848" s="2">
        <v>42823</v>
      </c>
      <c r="B848" s="1">
        <v>65528.29</v>
      </c>
      <c r="D848" s="33">
        <f t="shared" si="38"/>
        <v>1.3641581970297904E-2</v>
      </c>
    </row>
    <row r="849" spans="1:4" x14ac:dyDescent="0.3">
      <c r="A849" s="2">
        <v>42824</v>
      </c>
      <c r="B849" s="1">
        <v>65265.98</v>
      </c>
      <c r="D849" s="33">
        <f t="shared" si="38"/>
        <v>-4.0110373593487628E-3</v>
      </c>
    </row>
    <row r="850" spans="1:4" x14ac:dyDescent="0.3">
      <c r="A850" s="2">
        <v>42825</v>
      </c>
      <c r="B850" s="1">
        <v>64984.07</v>
      </c>
      <c r="D850" s="33">
        <f t="shared" si="38"/>
        <v>-4.3287574969169199E-3</v>
      </c>
    </row>
    <row r="851" spans="1:4" x14ac:dyDescent="0.3">
      <c r="A851" s="2">
        <v>42828</v>
      </c>
      <c r="B851" s="1">
        <v>65211.48</v>
      </c>
      <c r="D851" s="33">
        <f t="shared" si="38"/>
        <v>3.4933641167951891E-3</v>
      </c>
    </row>
    <row r="852" spans="1:4" x14ac:dyDescent="0.3">
      <c r="A852" s="2">
        <v>42829</v>
      </c>
      <c r="B852" s="1">
        <v>65768.91</v>
      </c>
      <c r="D852" s="33">
        <f t="shared" si="38"/>
        <v>8.5117072172488407E-3</v>
      </c>
    </row>
    <row r="853" spans="1:4" x14ac:dyDescent="0.3">
      <c r="A853" s="2">
        <v>42830</v>
      </c>
      <c r="B853" s="1">
        <v>64774.77</v>
      </c>
      <c r="D853" s="33">
        <f t="shared" si="38"/>
        <v>-1.5231058581083064E-2</v>
      </c>
    </row>
    <row r="854" spans="1:4" x14ac:dyDescent="0.3">
      <c r="A854" s="2">
        <v>42831</v>
      </c>
      <c r="B854" s="1">
        <v>64222.720000000001</v>
      </c>
      <c r="D854" s="33">
        <f t="shared" si="38"/>
        <v>-8.5591335180922722E-3</v>
      </c>
    </row>
    <row r="855" spans="1:4" x14ac:dyDescent="0.3">
      <c r="A855" s="2">
        <v>42832</v>
      </c>
      <c r="B855" s="1">
        <v>64593.11</v>
      </c>
      <c r="D855" s="33">
        <f t="shared" si="38"/>
        <v>5.7507065824420221E-3</v>
      </c>
    </row>
    <row r="856" spans="1:4" x14ac:dyDescent="0.3">
      <c r="A856" s="2">
        <v>42835</v>
      </c>
      <c r="B856" s="1">
        <v>64649.82</v>
      </c>
      <c r="D856" s="33">
        <f t="shared" si="38"/>
        <v>8.775722376384254E-4</v>
      </c>
    </row>
    <row r="857" spans="1:4" x14ac:dyDescent="0.3">
      <c r="A857" s="2">
        <v>42836</v>
      </c>
      <c r="B857" s="1">
        <v>64359.79</v>
      </c>
      <c r="D857" s="33">
        <f t="shared" si="38"/>
        <v>-4.4962617686023342E-3</v>
      </c>
    </row>
    <row r="858" spans="1:4" x14ac:dyDescent="0.3">
      <c r="A858" s="2">
        <v>42837</v>
      </c>
      <c r="B858" s="1">
        <v>63891.68</v>
      </c>
      <c r="D858" s="33">
        <f t="shared" si="38"/>
        <v>-7.2999097592449224E-3</v>
      </c>
    </row>
    <row r="859" spans="1:4" x14ac:dyDescent="0.3">
      <c r="A859" s="2">
        <v>42838</v>
      </c>
      <c r="B859" s="1">
        <v>62826.28</v>
      </c>
      <c r="D859" s="33">
        <f t="shared" si="38"/>
        <v>-1.6815692186383454E-2</v>
      </c>
    </row>
    <row r="860" spans="1:4" x14ac:dyDescent="0.3">
      <c r="A860" s="2">
        <v>42839</v>
      </c>
      <c r="B860" s="1">
        <v>62826.28</v>
      </c>
      <c r="D860" s="33">
        <f t="shared" si="38"/>
        <v>0</v>
      </c>
    </row>
    <row r="861" spans="1:4" x14ac:dyDescent="0.3">
      <c r="A861" s="2">
        <v>42842</v>
      </c>
      <c r="B861" s="1">
        <v>64334.93</v>
      </c>
      <c r="D861" s="33">
        <f t="shared" si="38"/>
        <v>2.3729261304625861E-2</v>
      </c>
    </row>
    <row r="862" spans="1:4" x14ac:dyDescent="0.3">
      <c r="A862" s="2">
        <v>42843</v>
      </c>
      <c r="B862" s="1">
        <v>64158.84</v>
      </c>
      <c r="D862" s="33">
        <f t="shared" si="38"/>
        <v>-2.740834987329297E-3</v>
      </c>
    </row>
    <row r="863" spans="1:4" x14ac:dyDescent="0.3">
      <c r="A863" s="2">
        <v>42844</v>
      </c>
      <c r="B863" s="1">
        <v>63406.97</v>
      </c>
      <c r="D863" s="33">
        <f t="shared" si="38"/>
        <v>-1.1788091285240145E-2</v>
      </c>
    </row>
    <row r="864" spans="1:4" x14ac:dyDescent="0.3">
      <c r="A864" s="2">
        <v>42845</v>
      </c>
      <c r="B864" s="1">
        <v>63760.62</v>
      </c>
      <c r="D864" s="33">
        <f t="shared" si="38"/>
        <v>5.5619660904718685E-3</v>
      </c>
    </row>
    <row r="865" spans="1:4" x14ac:dyDescent="0.3">
      <c r="A865" s="2">
        <v>42846</v>
      </c>
      <c r="B865" s="1">
        <v>63760.62</v>
      </c>
      <c r="D865" s="33">
        <f t="shared" si="38"/>
        <v>0</v>
      </c>
    </row>
    <row r="866" spans="1:4" x14ac:dyDescent="0.3">
      <c r="A866" s="2">
        <v>42849</v>
      </c>
      <c r="B866" s="1">
        <v>64389.02</v>
      </c>
      <c r="D866" s="33">
        <f t="shared" si="38"/>
        <v>9.8073632800997103E-3</v>
      </c>
    </row>
    <row r="867" spans="1:4" x14ac:dyDescent="0.3">
      <c r="A867" s="2">
        <v>42850</v>
      </c>
      <c r="B867" s="1">
        <v>65148.35</v>
      </c>
      <c r="D867" s="33">
        <f t="shared" si="38"/>
        <v>1.172385540011509E-2</v>
      </c>
    </row>
    <row r="868" spans="1:4" x14ac:dyDescent="0.3">
      <c r="A868" s="2">
        <v>42851</v>
      </c>
      <c r="B868" s="1">
        <v>64861.919999999998</v>
      </c>
      <c r="D868" s="33">
        <f t="shared" si="38"/>
        <v>-4.4062744185638311E-3</v>
      </c>
    </row>
    <row r="869" spans="1:4" x14ac:dyDescent="0.3">
      <c r="A869" s="2">
        <v>42852</v>
      </c>
      <c r="B869" s="1">
        <v>64676.55</v>
      </c>
      <c r="D869" s="33">
        <f t="shared" si="38"/>
        <v>-2.8620088925230833E-3</v>
      </c>
    </row>
    <row r="870" spans="1:4" x14ac:dyDescent="0.3">
      <c r="A870" s="2">
        <v>42853</v>
      </c>
      <c r="B870" s="1">
        <v>65403.25</v>
      </c>
      <c r="D870" s="33">
        <f t="shared" si="38"/>
        <v>1.1173257649361945E-2</v>
      </c>
    </row>
    <row r="871" spans="1:4" x14ac:dyDescent="0.3">
      <c r="A871" s="2">
        <v>42856</v>
      </c>
      <c r="B871" s="1">
        <v>65403.25</v>
      </c>
      <c r="D871" s="33">
        <f t="shared" si="38"/>
        <v>0</v>
      </c>
    </row>
    <row r="872" spans="1:4" x14ac:dyDescent="0.3">
      <c r="A872" s="2">
        <v>42857</v>
      </c>
      <c r="B872" s="1">
        <v>66721.75</v>
      </c>
      <c r="D872" s="33">
        <f t="shared" si="38"/>
        <v>1.9959035305263134E-2</v>
      </c>
    </row>
    <row r="873" spans="1:4" x14ac:dyDescent="0.3">
      <c r="A873" s="2">
        <v>42858</v>
      </c>
      <c r="B873" s="1">
        <v>66093.78</v>
      </c>
      <c r="D873" s="33">
        <f t="shared" si="38"/>
        <v>-9.4563441420453063E-3</v>
      </c>
    </row>
    <row r="874" spans="1:4" x14ac:dyDescent="0.3">
      <c r="A874" s="2">
        <v>42859</v>
      </c>
      <c r="B874" s="1">
        <v>64862.61</v>
      </c>
      <c r="D874" s="33">
        <f t="shared" si="38"/>
        <v>-1.8803301993675192E-2</v>
      </c>
    </row>
    <row r="875" spans="1:4" x14ac:dyDescent="0.3">
      <c r="A875" s="2">
        <v>42860</v>
      </c>
      <c r="B875" s="1">
        <v>65709.73</v>
      </c>
      <c r="D875" s="33">
        <f t="shared" si="38"/>
        <v>1.2975671350123818E-2</v>
      </c>
    </row>
    <row r="876" spans="1:4" x14ac:dyDescent="0.3">
      <c r="A876" s="2">
        <v>42863</v>
      </c>
      <c r="B876" s="1">
        <v>65526.04</v>
      </c>
      <c r="D876" s="33">
        <f t="shared" si="38"/>
        <v>-2.7993910495375781E-3</v>
      </c>
    </row>
    <row r="877" spans="1:4" x14ac:dyDescent="0.3">
      <c r="D877" s="33" t="str">
        <f t="shared" si="38"/>
        <v/>
      </c>
    </row>
    <row r="878" spans="1:4" x14ac:dyDescent="0.3">
      <c r="D878" s="33" t="str">
        <f t="shared" si="38"/>
        <v/>
      </c>
    </row>
    <row r="879" spans="1:4" x14ac:dyDescent="0.3">
      <c r="D879" s="33" t="str">
        <f t="shared" si="38"/>
        <v/>
      </c>
    </row>
    <row r="880" spans="1:4" x14ac:dyDescent="0.3">
      <c r="D880" s="33" t="str">
        <f t="shared" si="38"/>
        <v/>
      </c>
    </row>
    <row r="881" spans="4:4" x14ac:dyDescent="0.3">
      <c r="D881" s="33" t="str">
        <f t="shared" si="38"/>
        <v/>
      </c>
    </row>
    <row r="882" spans="4:4" x14ac:dyDescent="0.3">
      <c r="D882" s="33" t="str">
        <f t="shared" si="38"/>
        <v/>
      </c>
    </row>
    <row r="883" spans="4:4" x14ac:dyDescent="0.3">
      <c r="D883" s="33" t="str">
        <f t="shared" si="38"/>
        <v/>
      </c>
    </row>
    <row r="884" spans="4:4" x14ac:dyDescent="0.3">
      <c r="D884" s="33" t="str">
        <f t="shared" si="38"/>
        <v/>
      </c>
    </row>
    <row r="885" spans="4:4" x14ac:dyDescent="0.3">
      <c r="D885" s="33" t="str">
        <f t="shared" si="38"/>
        <v/>
      </c>
    </row>
    <row r="886" spans="4:4" x14ac:dyDescent="0.3">
      <c r="D886" s="33" t="str">
        <f t="shared" si="38"/>
        <v/>
      </c>
    </row>
    <row r="887" spans="4:4" x14ac:dyDescent="0.3">
      <c r="D887" s="33" t="str">
        <f t="shared" si="38"/>
        <v/>
      </c>
    </row>
    <row r="888" spans="4:4" x14ac:dyDescent="0.3">
      <c r="D888" s="33" t="str">
        <f t="shared" si="38"/>
        <v/>
      </c>
    </row>
    <row r="889" spans="4:4" x14ac:dyDescent="0.3">
      <c r="D889" s="33" t="str">
        <f t="shared" si="38"/>
        <v/>
      </c>
    </row>
    <row r="890" spans="4:4" x14ac:dyDescent="0.3">
      <c r="D890" s="33" t="str">
        <f t="shared" si="38"/>
        <v/>
      </c>
    </row>
    <row r="891" spans="4:4" x14ac:dyDescent="0.3">
      <c r="D891" s="33" t="str">
        <f t="shared" si="38"/>
        <v/>
      </c>
    </row>
    <row r="892" spans="4:4" x14ac:dyDescent="0.3">
      <c r="D892" s="33" t="str">
        <f t="shared" si="38"/>
        <v/>
      </c>
    </row>
    <row r="893" spans="4:4" x14ac:dyDescent="0.3">
      <c r="D893" s="33" t="str">
        <f t="shared" si="38"/>
        <v/>
      </c>
    </row>
    <row r="894" spans="4:4" x14ac:dyDescent="0.3">
      <c r="D894" s="33" t="str">
        <f t="shared" si="38"/>
        <v/>
      </c>
    </row>
    <row r="895" spans="4:4" x14ac:dyDescent="0.3">
      <c r="D895" s="33" t="str">
        <f t="shared" si="38"/>
        <v/>
      </c>
    </row>
    <row r="896" spans="4:4" x14ac:dyDescent="0.3">
      <c r="D896" s="33" t="str">
        <f t="shared" si="38"/>
        <v/>
      </c>
    </row>
    <row r="897" spans="4:4" x14ac:dyDescent="0.3">
      <c r="D897" s="33" t="str">
        <f t="shared" si="38"/>
        <v/>
      </c>
    </row>
    <row r="898" spans="4:4" x14ac:dyDescent="0.3">
      <c r="D898" s="33" t="str">
        <f t="shared" si="38"/>
        <v/>
      </c>
    </row>
    <row r="899" spans="4:4" x14ac:dyDescent="0.3">
      <c r="D899" s="33" t="str">
        <f t="shared" si="38"/>
        <v/>
      </c>
    </row>
    <row r="900" spans="4:4" x14ac:dyDescent="0.3">
      <c r="D900" s="33" t="str">
        <f t="shared" si="38"/>
        <v/>
      </c>
    </row>
    <row r="901" spans="4:4" x14ac:dyDescent="0.3">
      <c r="D901" s="33" t="str">
        <f t="shared" si="38"/>
        <v/>
      </c>
    </row>
    <row r="902" spans="4:4" x14ac:dyDescent="0.3">
      <c r="D902" s="33" t="str">
        <f t="shared" si="38"/>
        <v/>
      </c>
    </row>
    <row r="903" spans="4:4" x14ac:dyDescent="0.3">
      <c r="D903" s="33" t="str">
        <f t="shared" si="38"/>
        <v/>
      </c>
    </row>
    <row r="904" spans="4:4" x14ac:dyDescent="0.3">
      <c r="D904" s="33" t="str">
        <f t="shared" si="38"/>
        <v/>
      </c>
    </row>
    <row r="905" spans="4:4" x14ac:dyDescent="0.3">
      <c r="D905" s="33" t="str">
        <f t="shared" si="38"/>
        <v/>
      </c>
    </row>
    <row r="906" spans="4:4" x14ac:dyDescent="0.3">
      <c r="D906" s="33" t="str">
        <f t="shared" si="38"/>
        <v/>
      </c>
    </row>
    <row r="907" spans="4:4" x14ac:dyDescent="0.3">
      <c r="D907" s="33" t="str">
        <f t="shared" si="38"/>
        <v/>
      </c>
    </row>
    <row r="908" spans="4:4" x14ac:dyDescent="0.3">
      <c r="D908" s="33" t="str">
        <f t="shared" ref="D908:D971" si="39">IF(ISNUMBER(B908),LN(B908/B907),"")</f>
        <v/>
      </c>
    </row>
    <row r="909" spans="4:4" x14ac:dyDescent="0.3">
      <c r="D909" s="33" t="str">
        <f t="shared" si="39"/>
        <v/>
      </c>
    </row>
    <row r="910" spans="4:4" x14ac:dyDescent="0.3">
      <c r="D910" s="33" t="str">
        <f t="shared" si="39"/>
        <v/>
      </c>
    </row>
    <row r="911" spans="4:4" x14ac:dyDescent="0.3">
      <c r="D911" s="33" t="str">
        <f t="shared" si="39"/>
        <v/>
      </c>
    </row>
    <row r="912" spans="4:4" x14ac:dyDescent="0.3">
      <c r="D912" s="33" t="str">
        <f t="shared" si="39"/>
        <v/>
      </c>
    </row>
    <row r="913" spans="4:4" x14ac:dyDescent="0.3">
      <c r="D913" s="33" t="str">
        <f t="shared" si="39"/>
        <v/>
      </c>
    </row>
    <row r="914" spans="4:4" x14ac:dyDescent="0.3">
      <c r="D914" s="33" t="str">
        <f t="shared" si="39"/>
        <v/>
      </c>
    </row>
    <row r="915" spans="4:4" x14ac:dyDescent="0.3">
      <c r="D915" s="33" t="str">
        <f t="shared" si="39"/>
        <v/>
      </c>
    </row>
    <row r="916" spans="4:4" x14ac:dyDescent="0.3">
      <c r="D916" s="33" t="str">
        <f t="shared" si="39"/>
        <v/>
      </c>
    </row>
    <row r="917" spans="4:4" x14ac:dyDescent="0.3">
      <c r="D917" s="33" t="str">
        <f t="shared" si="39"/>
        <v/>
      </c>
    </row>
    <row r="918" spans="4:4" x14ac:dyDescent="0.3">
      <c r="D918" s="33" t="str">
        <f t="shared" si="39"/>
        <v/>
      </c>
    </row>
    <row r="919" spans="4:4" x14ac:dyDescent="0.3">
      <c r="D919" s="33" t="str">
        <f t="shared" si="39"/>
        <v/>
      </c>
    </row>
    <row r="920" spans="4:4" x14ac:dyDescent="0.3">
      <c r="D920" s="33" t="str">
        <f t="shared" si="39"/>
        <v/>
      </c>
    </row>
    <row r="921" spans="4:4" x14ac:dyDescent="0.3">
      <c r="D921" s="33" t="str">
        <f t="shared" si="39"/>
        <v/>
      </c>
    </row>
    <row r="922" spans="4:4" x14ac:dyDescent="0.3">
      <c r="D922" s="33" t="str">
        <f t="shared" si="39"/>
        <v/>
      </c>
    </row>
    <row r="923" spans="4:4" x14ac:dyDescent="0.3">
      <c r="D923" s="33" t="str">
        <f t="shared" si="39"/>
        <v/>
      </c>
    </row>
    <row r="924" spans="4:4" x14ac:dyDescent="0.3">
      <c r="D924" s="33" t="str">
        <f t="shared" si="39"/>
        <v/>
      </c>
    </row>
    <row r="925" spans="4:4" x14ac:dyDescent="0.3">
      <c r="D925" s="33" t="str">
        <f t="shared" si="39"/>
        <v/>
      </c>
    </row>
    <row r="926" spans="4:4" x14ac:dyDescent="0.3">
      <c r="D926" s="33" t="str">
        <f t="shared" si="39"/>
        <v/>
      </c>
    </row>
    <row r="927" spans="4:4" x14ac:dyDescent="0.3">
      <c r="D927" s="33" t="str">
        <f t="shared" si="39"/>
        <v/>
      </c>
    </row>
    <row r="928" spans="4:4" x14ac:dyDescent="0.3">
      <c r="D928" s="33" t="str">
        <f t="shared" si="39"/>
        <v/>
      </c>
    </row>
    <row r="929" spans="4:4" x14ac:dyDescent="0.3">
      <c r="D929" s="33" t="str">
        <f t="shared" si="39"/>
        <v/>
      </c>
    </row>
    <row r="930" spans="4:4" x14ac:dyDescent="0.3">
      <c r="D930" s="33" t="str">
        <f t="shared" si="39"/>
        <v/>
      </c>
    </row>
    <row r="931" spans="4:4" x14ac:dyDescent="0.3">
      <c r="D931" s="33" t="str">
        <f t="shared" si="39"/>
        <v/>
      </c>
    </row>
    <row r="932" spans="4:4" x14ac:dyDescent="0.3">
      <c r="D932" s="33" t="str">
        <f t="shared" si="39"/>
        <v/>
      </c>
    </row>
    <row r="933" spans="4:4" x14ac:dyDescent="0.3">
      <c r="D933" s="33" t="str">
        <f t="shared" si="39"/>
        <v/>
      </c>
    </row>
    <row r="934" spans="4:4" x14ac:dyDescent="0.3">
      <c r="D934" s="33" t="str">
        <f t="shared" si="39"/>
        <v/>
      </c>
    </row>
    <row r="935" spans="4:4" x14ac:dyDescent="0.3">
      <c r="D935" s="33" t="str">
        <f t="shared" si="39"/>
        <v/>
      </c>
    </row>
    <row r="936" spans="4:4" x14ac:dyDescent="0.3">
      <c r="D936" s="33" t="str">
        <f t="shared" si="39"/>
        <v/>
      </c>
    </row>
    <row r="937" spans="4:4" x14ac:dyDescent="0.3">
      <c r="D937" s="33" t="str">
        <f t="shared" si="39"/>
        <v/>
      </c>
    </row>
    <row r="938" spans="4:4" x14ac:dyDescent="0.3">
      <c r="D938" s="33" t="str">
        <f t="shared" si="39"/>
        <v/>
      </c>
    </row>
    <row r="939" spans="4:4" x14ac:dyDescent="0.3">
      <c r="D939" s="33" t="str">
        <f t="shared" si="39"/>
        <v/>
      </c>
    </row>
    <row r="940" spans="4:4" x14ac:dyDescent="0.3">
      <c r="D940" s="33" t="str">
        <f t="shared" si="39"/>
        <v/>
      </c>
    </row>
    <row r="941" spans="4:4" x14ac:dyDescent="0.3">
      <c r="D941" s="33" t="str">
        <f t="shared" si="39"/>
        <v/>
      </c>
    </row>
    <row r="942" spans="4:4" x14ac:dyDescent="0.3">
      <c r="D942" s="33" t="str">
        <f t="shared" si="39"/>
        <v/>
      </c>
    </row>
    <row r="943" spans="4:4" x14ac:dyDescent="0.3">
      <c r="D943" s="33" t="str">
        <f t="shared" si="39"/>
        <v/>
      </c>
    </row>
    <row r="944" spans="4:4" x14ac:dyDescent="0.3">
      <c r="D944" s="33" t="str">
        <f t="shared" si="39"/>
        <v/>
      </c>
    </row>
    <row r="945" spans="4:4" x14ac:dyDescent="0.3">
      <c r="D945" s="33" t="str">
        <f t="shared" si="39"/>
        <v/>
      </c>
    </row>
    <row r="946" spans="4:4" x14ac:dyDescent="0.3">
      <c r="D946" s="33" t="str">
        <f t="shared" si="39"/>
        <v/>
      </c>
    </row>
    <row r="947" spans="4:4" x14ac:dyDescent="0.3">
      <c r="D947" s="33" t="str">
        <f t="shared" si="39"/>
        <v/>
      </c>
    </row>
    <row r="948" spans="4:4" x14ac:dyDescent="0.3">
      <c r="D948" s="33" t="str">
        <f t="shared" si="39"/>
        <v/>
      </c>
    </row>
    <row r="949" spans="4:4" x14ac:dyDescent="0.3">
      <c r="D949" s="33" t="str">
        <f t="shared" si="39"/>
        <v/>
      </c>
    </row>
    <row r="950" spans="4:4" x14ac:dyDescent="0.3">
      <c r="D950" s="33" t="str">
        <f t="shared" si="39"/>
        <v/>
      </c>
    </row>
    <row r="951" spans="4:4" x14ac:dyDescent="0.3">
      <c r="D951" s="33" t="str">
        <f t="shared" si="39"/>
        <v/>
      </c>
    </row>
    <row r="952" spans="4:4" x14ac:dyDescent="0.3">
      <c r="D952" s="33" t="str">
        <f t="shared" si="39"/>
        <v/>
      </c>
    </row>
    <row r="953" spans="4:4" x14ac:dyDescent="0.3">
      <c r="D953" s="33" t="str">
        <f t="shared" si="39"/>
        <v/>
      </c>
    </row>
    <row r="954" spans="4:4" x14ac:dyDescent="0.3">
      <c r="D954" s="33" t="str">
        <f t="shared" si="39"/>
        <v/>
      </c>
    </row>
    <row r="955" spans="4:4" x14ac:dyDescent="0.3">
      <c r="D955" s="33" t="str">
        <f t="shared" si="39"/>
        <v/>
      </c>
    </row>
    <row r="956" spans="4:4" x14ac:dyDescent="0.3">
      <c r="D956" s="33" t="str">
        <f t="shared" si="39"/>
        <v/>
      </c>
    </row>
    <row r="957" spans="4:4" x14ac:dyDescent="0.3">
      <c r="D957" s="33" t="str">
        <f t="shared" si="39"/>
        <v/>
      </c>
    </row>
    <row r="958" spans="4:4" x14ac:dyDescent="0.3">
      <c r="D958" s="33" t="str">
        <f t="shared" si="39"/>
        <v/>
      </c>
    </row>
    <row r="959" spans="4:4" x14ac:dyDescent="0.3">
      <c r="D959" s="33" t="str">
        <f t="shared" si="39"/>
        <v/>
      </c>
    </row>
    <row r="960" spans="4:4" x14ac:dyDescent="0.3">
      <c r="D960" s="33" t="str">
        <f t="shared" si="39"/>
        <v/>
      </c>
    </row>
    <row r="961" spans="4:4" x14ac:dyDescent="0.3">
      <c r="D961" s="33" t="str">
        <f t="shared" si="39"/>
        <v/>
      </c>
    </row>
    <row r="962" spans="4:4" x14ac:dyDescent="0.3">
      <c r="D962" s="33" t="str">
        <f t="shared" si="39"/>
        <v/>
      </c>
    </row>
    <row r="963" spans="4:4" x14ac:dyDescent="0.3">
      <c r="D963" s="33" t="str">
        <f t="shared" si="39"/>
        <v/>
      </c>
    </row>
    <row r="964" spans="4:4" x14ac:dyDescent="0.3">
      <c r="D964" s="33" t="str">
        <f t="shared" si="39"/>
        <v/>
      </c>
    </row>
    <row r="965" spans="4:4" x14ac:dyDescent="0.3">
      <c r="D965" s="33" t="str">
        <f t="shared" si="39"/>
        <v/>
      </c>
    </row>
    <row r="966" spans="4:4" x14ac:dyDescent="0.3">
      <c r="D966" s="33" t="str">
        <f t="shared" si="39"/>
        <v/>
      </c>
    </row>
    <row r="967" spans="4:4" x14ac:dyDescent="0.3">
      <c r="D967" s="33" t="str">
        <f t="shared" si="39"/>
        <v/>
      </c>
    </row>
    <row r="968" spans="4:4" x14ac:dyDescent="0.3">
      <c r="D968" s="33" t="str">
        <f t="shared" si="39"/>
        <v/>
      </c>
    </row>
    <row r="969" spans="4:4" x14ac:dyDescent="0.3">
      <c r="D969" s="33" t="str">
        <f t="shared" si="39"/>
        <v/>
      </c>
    </row>
    <row r="970" spans="4:4" x14ac:dyDescent="0.3">
      <c r="D970" s="33" t="str">
        <f t="shared" si="39"/>
        <v/>
      </c>
    </row>
    <row r="971" spans="4:4" x14ac:dyDescent="0.3">
      <c r="D971" s="33" t="str">
        <f t="shared" si="39"/>
        <v/>
      </c>
    </row>
    <row r="972" spans="4:4" x14ac:dyDescent="0.3">
      <c r="D972" s="33" t="str">
        <f t="shared" ref="D972:D1035" si="40">IF(ISNUMBER(B972),LN(B972/B971),"")</f>
        <v/>
      </c>
    </row>
    <row r="973" spans="4:4" x14ac:dyDescent="0.3">
      <c r="D973" s="33" t="str">
        <f t="shared" si="40"/>
        <v/>
      </c>
    </row>
    <row r="974" spans="4:4" x14ac:dyDescent="0.3">
      <c r="D974" s="33" t="str">
        <f t="shared" si="40"/>
        <v/>
      </c>
    </row>
    <row r="975" spans="4:4" x14ac:dyDescent="0.3">
      <c r="D975" s="33" t="str">
        <f t="shared" si="40"/>
        <v/>
      </c>
    </row>
    <row r="976" spans="4:4" x14ac:dyDescent="0.3">
      <c r="D976" s="33" t="str">
        <f t="shared" si="40"/>
        <v/>
      </c>
    </row>
    <row r="977" spans="4:4" x14ac:dyDescent="0.3">
      <c r="D977" s="33" t="str">
        <f t="shared" si="40"/>
        <v/>
      </c>
    </row>
    <row r="978" spans="4:4" x14ac:dyDescent="0.3">
      <c r="D978" s="33" t="str">
        <f t="shared" si="40"/>
        <v/>
      </c>
    </row>
    <row r="979" spans="4:4" x14ac:dyDescent="0.3">
      <c r="D979" s="33" t="str">
        <f t="shared" si="40"/>
        <v/>
      </c>
    </row>
    <row r="980" spans="4:4" x14ac:dyDescent="0.3">
      <c r="D980" s="33" t="str">
        <f t="shared" si="40"/>
        <v/>
      </c>
    </row>
    <row r="981" spans="4:4" x14ac:dyDescent="0.3">
      <c r="D981" s="33" t="str">
        <f t="shared" si="40"/>
        <v/>
      </c>
    </row>
    <row r="982" spans="4:4" x14ac:dyDescent="0.3">
      <c r="D982" s="33" t="str">
        <f t="shared" si="40"/>
        <v/>
      </c>
    </row>
    <row r="983" spans="4:4" x14ac:dyDescent="0.3">
      <c r="D983" s="33" t="str">
        <f t="shared" si="40"/>
        <v/>
      </c>
    </row>
    <row r="984" spans="4:4" x14ac:dyDescent="0.3">
      <c r="D984" s="33" t="str">
        <f t="shared" si="40"/>
        <v/>
      </c>
    </row>
    <row r="985" spans="4:4" x14ac:dyDescent="0.3">
      <c r="D985" s="33" t="str">
        <f t="shared" si="40"/>
        <v/>
      </c>
    </row>
    <row r="986" spans="4:4" x14ac:dyDescent="0.3">
      <c r="D986" s="33" t="str">
        <f t="shared" si="40"/>
        <v/>
      </c>
    </row>
    <row r="987" spans="4:4" x14ac:dyDescent="0.3">
      <c r="D987" s="33" t="str">
        <f t="shared" si="40"/>
        <v/>
      </c>
    </row>
    <row r="988" spans="4:4" x14ac:dyDescent="0.3">
      <c r="D988" s="33" t="str">
        <f t="shared" si="40"/>
        <v/>
      </c>
    </row>
    <row r="989" spans="4:4" x14ac:dyDescent="0.3">
      <c r="D989" s="33" t="str">
        <f t="shared" si="40"/>
        <v/>
      </c>
    </row>
    <row r="990" spans="4:4" x14ac:dyDescent="0.3">
      <c r="D990" s="33" t="str">
        <f t="shared" si="40"/>
        <v/>
      </c>
    </row>
    <row r="991" spans="4:4" x14ac:dyDescent="0.3">
      <c r="D991" s="33" t="str">
        <f t="shared" si="40"/>
        <v/>
      </c>
    </row>
    <row r="992" spans="4:4" x14ac:dyDescent="0.3">
      <c r="D992" s="33" t="str">
        <f t="shared" si="40"/>
        <v/>
      </c>
    </row>
    <row r="993" spans="4:4" x14ac:dyDescent="0.3">
      <c r="D993" s="33" t="str">
        <f t="shared" si="40"/>
        <v/>
      </c>
    </row>
    <row r="994" spans="4:4" x14ac:dyDescent="0.3">
      <c r="D994" s="33" t="str">
        <f t="shared" si="40"/>
        <v/>
      </c>
    </row>
    <row r="995" spans="4:4" x14ac:dyDescent="0.3">
      <c r="D995" s="33" t="str">
        <f t="shared" si="40"/>
        <v/>
      </c>
    </row>
    <row r="996" spans="4:4" x14ac:dyDescent="0.3">
      <c r="D996" s="33" t="str">
        <f t="shared" si="40"/>
        <v/>
      </c>
    </row>
    <row r="997" spans="4:4" x14ac:dyDescent="0.3">
      <c r="D997" s="33" t="str">
        <f t="shared" si="40"/>
        <v/>
      </c>
    </row>
    <row r="998" spans="4:4" x14ac:dyDescent="0.3">
      <c r="D998" s="33" t="str">
        <f t="shared" si="40"/>
        <v/>
      </c>
    </row>
    <row r="999" spans="4:4" x14ac:dyDescent="0.3">
      <c r="D999" s="33" t="str">
        <f t="shared" si="40"/>
        <v/>
      </c>
    </row>
    <row r="1000" spans="4:4" x14ac:dyDescent="0.3">
      <c r="D1000" s="33" t="str">
        <f t="shared" si="40"/>
        <v/>
      </c>
    </row>
    <row r="1001" spans="4:4" x14ac:dyDescent="0.3">
      <c r="D1001" s="33" t="str">
        <f t="shared" si="40"/>
        <v/>
      </c>
    </row>
    <row r="1002" spans="4:4" x14ac:dyDescent="0.3">
      <c r="D1002" s="33" t="str">
        <f t="shared" si="40"/>
        <v/>
      </c>
    </row>
    <row r="1003" spans="4:4" x14ac:dyDescent="0.3">
      <c r="D1003" s="33" t="str">
        <f t="shared" si="40"/>
        <v/>
      </c>
    </row>
    <row r="1004" spans="4:4" x14ac:dyDescent="0.3">
      <c r="D1004" s="33" t="str">
        <f t="shared" si="40"/>
        <v/>
      </c>
    </row>
    <row r="1005" spans="4:4" x14ac:dyDescent="0.3">
      <c r="D1005" s="33" t="str">
        <f t="shared" si="40"/>
        <v/>
      </c>
    </row>
    <row r="1006" spans="4:4" x14ac:dyDescent="0.3">
      <c r="D1006" s="33" t="str">
        <f t="shared" si="40"/>
        <v/>
      </c>
    </row>
    <row r="1007" spans="4:4" x14ac:dyDescent="0.3">
      <c r="D1007" s="33" t="str">
        <f t="shared" si="40"/>
        <v/>
      </c>
    </row>
    <row r="1008" spans="4:4" x14ac:dyDescent="0.3">
      <c r="D1008" s="33" t="str">
        <f t="shared" si="40"/>
        <v/>
      </c>
    </row>
    <row r="1009" spans="4:4" x14ac:dyDescent="0.3">
      <c r="D1009" s="33" t="str">
        <f t="shared" si="40"/>
        <v/>
      </c>
    </row>
    <row r="1010" spans="4:4" x14ac:dyDescent="0.3">
      <c r="D1010" s="33" t="str">
        <f t="shared" si="40"/>
        <v/>
      </c>
    </row>
    <row r="1011" spans="4:4" x14ac:dyDescent="0.3">
      <c r="D1011" s="33" t="str">
        <f t="shared" si="40"/>
        <v/>
      </c>
    </row>
    <row r="1012" spans="4:4" x14ac:dyDescent="0.3">
      <c r="D1012" s="33" t="str">
        <f t="shared" si="40"/>
        <v/>
      </c>
    </row>
    <row r="1013" spans="4:4" x14ac:dyDescent="0.3">
      <c r="D1013" s="33" t="str">
        <f t="shared" si="40"/>
        <v/>
      </c>
    </row>
    <row r="1014" spans="4:4" x14ac:dyDescent="0.3">
      <c r="D1014" s="33" t="str">
        <f t="shared" si="40"/>
        <v/>
      </c>
    </row>
    <row r="1015" spans="4:4" x14ac:dyDescent="0.3">
      <c r="D1015" s="33" t="str">
        <f t="shared" si="40"/>
        <v/>
      </c>
    </row>
    <row r="1016" spans="4:4" x14ac:dyDescent="0.3">
      <c r="D1016" s="33" t="str">
        <f t="shared" si="40"/>
        <v/>
      </c>
    </row>
    <row r="1017" spans="4:4" x14ac:dyDescent="0.3">
      <c r="D1017" s="33" t="str">
        <f t="shared" si="40"/>
        <v/>
      </c>
    </row>
    <row r="1018" spans="4:4" x14ac:dyDescent="0.3">
      <c r="D1018" s="33" t="str">
        <f t="shared" si="40"/>
        <v/>
      </c>
    </row>
    <row r="1019" spans="4:4" x14ac:dyDescent="0.3">
      <c r="D1019" s="33" t="str">
        <f t="shared" si="40"/>
        <v/>
      </c>
    </row>
    <row r="1020" spans="4:4" x14ac:dyDescent="0.3">
      <c r="D1020" s="33" t="str">
        <f t="shared" si="40"/>
        <v/>
      </c>
    </row>
    <row r="1021" spans="4:4" x14ac:dyDescent="0.3">
      <c r="D1021" s="33" t="str">
        <f t="shared" si="40"/>
        <v/>
      </c>
    </row>
    <row r="1022" spans="4:4" x14ac:dyDescent="0.3">
      <c r="D1022" s="33" t="str">
        <f t="shared" si="40"/>
        <v/>
      </c>
    </row>
    <row r="1023" spans="4:4" x14ac:dyDescent="0.3">
      <c r="D1023" s="33" t="str">
        <f t="shared" si="40"/>
        <v/>
      </c>
    </row>
    <row r="1024" spans="4:4" x14ac:dyDescent="0.3">
      <c r="D1024" s="33" t="str">
        <f t="shared" si="40"/>
        <v/>
      </c>
    </row>
    <row r="1025" spans="4:4" x14ac:dyDescent="0.3">
      <c r="D1025" s="33" t="str">
        <f t="shared" si="40"/>
        <v/>
      </c>
    </row>
    <row r="1026" spans="4:4" x14ac:dyDescent="0.3">
      <c r="D1026" s="33" t="str">
        <f t="shared" si="40"/>
        <v/>
      </c>
    </row>
    <row r="1027" spans="4:4" x14ac:dyDescent="0.3">
      <c r="D1027" s="33" t="str">
        <f t="shared" si="40"/>
        <v/>
      </c>
    </row>
    <row r="1028" spans="4:4" x14ac:dyDescent="0.3">
      <c r="D1028" s="33" t="str">
        <f t="shared" si="40"/>
        <v/>
      </c>
    </row>
    <row r="1029" spans="4:4" x14ac:dyDescent="0.3">
      <c r="D1029" s="33" t="str">
        <f t="shared" si="40"/>
        <v/>
      </c>
    </row>
    <row r="1030" spans="4:4" x14ac:dyDescent="0.3">
      <c r="D1030" s="33" t="str">
        <f t="shared" si="40"/>
        <v/>
      </c>
    </row>
    <row r="1031" spans="4:4" x14ac:dyDescent="0.3">
      <c r="D1031" s="33" t="str">
        <f t="shared" si="40"/>
        <v/>
      </c>
    </row>
    <row r="1032" spans="4:4" x14ac:dyDescent="0.3">
      <c r="D1032" s="33" t="str">
        <f t="shared" si="40"/>
        <v/>
      </c>
    </row>
    <row r="1033" spans="4:4" x14ac:dyDescent="0.3">
      <c r="D1033" s="33" t="str">
        <f t="shared" si="40"/>
        <v/>
      </c>
    </row>
    <row r="1034" spans="4:4" x14ac:dyDescent="0.3">
      <c r="D1034" s="33" t="str">
        <f t="shared" si="40"/>
        <v/>
      </c>
    </row>
    <row r="1035" spans="4:4" x14ac:dyDescent="0.3">
      <c r="D1035" s="33" t="str">
        <f t="shared" si="40"/>
        <v/>
      </c>
    </row>
    <row r="1036" spans="4:4" x14ac:dyDescent="0.3">
      <c r="D1036" s="33" t="str">
        <f t="shared" ref="D1036:D1075" si="41">IF(ISNUMBER(B1036),LN(B1036/B1035),"")</f>
        <v/>
      </c>
    </row>
    <row r="1037" spans="4:4" x14ac:dyDescent="0.3">
      <c r="D1037" s="33" t="str">
        <f t="shared" si="41"/>
        <v/>
      </c>
    </row>
    <row r="1038" spans="4:4" x14ac:dyDescent="0.3">
      <c r="D1038" s="33" t="str">
        <f t="shared" si="41"/>
        <v/>
      </c>
    </row>
    <row r="1039" spans="4:4" x14ac:dyDescent="0.3">
      <c r="D1039" s="33" t="str">
        <f t="shared" si="41"/>
        <v/>
      </c>
    </row>
    <row r="1040" spans="4:4" x14ac:dyDescent="0.3">
      <c r="D1040" s="33" t="str">
        <f t="shared" si="41"/>
        <v/>
      </c>
    </row>
    <row r="1041" spans="4:4" x14ac:dyDescent="0.3">
      <c r="D1041" s="33" t="str">
        <f t="shared" si="41"/>
        <v/>
      </c>
    </row>
    <row r="1042" spans="4:4" x14ac:dyDescent="0.3">
      <c r="D1042" s="33" t="str">
        <f t="shared" si="41"/>
        <v/>
      </c>
    </row>
    <row r="1043" spans="4:4" x14ac:dyDescent="0.3">
      <c r="D1043" s="33" t="str">
        <f t="shared" si="41"/>
        <v/>
      </c>
    </row>
    <row r="1044" spans="4:4" x14ac:dyDescent="0.3">
      <c r="D1044" s="33" t="str">
        <f t="shared" si="41"/>
        <v/>
      </c>
    </row>
    <row r="1045" spans="4:4" x14ac:dyDescent="0.3">
      <c r="D1045" s="33" t="str">
        <f t="shared" si="41"/>
        <v/>
      </c>
    </row>
    <row r="1046" spans="4:4" x14ac:dyDescent="0.3">
      <c r="D1046" s="33" t="str">
        <f t="shared" si="41"/>
        <v/>
      </c>
    </row>
    <row r="1047" spans="4:4" x14ac:dyDescent="0.3">
      <c r="D1047" s="33" t="str">
        <f t="shared" si="41"/>
        <v/>
      </c>
    </row>
    <row r="1048" spans="4:4" x14ac:dyDescent="0.3">
      <c r="D1048" s="33" t="str">
        <f t="shared" si="41"/>
        <v/>
      </c>
    </row>
    <row r="1049" spans="4:4" x14ac:dyDescent="0.3">
      <c r="D1049" s="33" t="str">
        <f t="shared" si="41"/>
        <v/>
      </c>
    </row>
    <row r="1050" spans="4:4" x14ac:dyDescent="0.3">
      <c r="D1050" s="33" t="str">
        <f t="shared" si="41"/>
        <v/>
      </c>
    </row>
    <row r="1051" spans="4:4" x14ac:dyDescent="0.3">
      <c r="D1051" s="33" t="str">
        <f t="shared" si="41"/>
        <v/>
      </c>
    </row>
    <row r="1052" spans="4:4" x14ac:dyDescent="0.3">
      <c r="D1052" s="33" t="str">
        <f t="shared" si="41"/>
        <v/>
      </c>
    </row>
    <row r="1053" spans="4:4" x14ac:dyDescent="0.3">
      <c r="D1053" s="33" t="str">
        <f t="shared" si="41"/>
        <v/>
      </c>
    </row>
    <row r="1054" spans="4:4" x14ac:dyDescent="0.3">
      <c r="D1054" s="33" t="str">
        <f t="shared" si="41"/>
        <v/>
      </c>
    </row>
    <row r="1055" spans="4:4" x14ac:dyDescent="0.3">
      <c r="D1055" s="33" t="str">
        <f t="shared" si="41"/>
        <v/>
      </c>
    </row>
    <row r="1056" spans="4:4" x14ac:dyDescent="0.3">
      <c r="D1056" s="33" t="str">
        <f t="shared" si="41"/>
        <v/>
      </c>
    </row>
    <row r="1057" spans="4:4" x14ac:dyDescent="0.3">
      <c r="D1057" s="33" t="str">
        <f t="shared" si="41"/>
        <v/>
      </c>
    </row>
    <row r="1058" spans="4:4" x14ac:dyDescent="0.3">
      <c r="D1058" s="33" t="str">
        <f t="shared" si="41"/>
        <v/>
      </c>
    </row>
    <row r="1059" spans="4:4" x14ac:dyDescent="0.3">
      <c r="D1059" s="33" t="str">
        <f t="shared" si="41"/>
        <v/>
      </c>
    </row>
    <row r="1060" spans="4:4" x14ac:dyDescent="0.3">
      <c r="D1060" s="33" t="str">
        <f t="shared" si="41"/>
        <v/>
      </c>
    </row>
    <row r="1061" spans="4:4" x14ac:dyDescent="0.3">
      <c r="D1061" s="33" t="str">
        <f t="shared" si="41"/>
        <v/>
      </c>
    </row>
    <row r="1062" spans="4:4" x14ac:dyDescent="0.3">
      <c r="D1062" s="33" t="str">
        <f t="shared" si="41"/>
        <v/>
      </c>
    </row>
    <row r="1063" spans="4:4" x14ac:dyDescent="0.3">
      <c r="D1063" s="33" t="str">
        <f t="shared" si="41"/>
        <v/>
      </c>
    </row>
    <row r="1064" spans="4:4" x14ac:dyDescent="0.3">
      <c r="D1064" s="33" t="str">
        <f t="shared" si="41"/>
        <v/>
      </c>
    </row>
    <row r="1065" spans="4:4" x14ac:dyDescent="0.3">
      <c r="D1065" s="33" t="str">
        <f t="shared" si="41"/>
        <v/>
      </c>
    </row>
    <row r="1066" spans="4:4" x14ac:dyDescent="0.3">
      <c r="D1066" s="33" t="str">
        <f t="shared" si="41"/>
        <v/>
      </c>
    </row>
    <row r="1067" spans="4:4" x14ac:dyDescent="0.3">
      <c r="D1067" s="33" t="str">
        <f t="shared" si="41"/>
        <v/>
      </c>
    </row>
    <row r="1068" spans="4:4" x14ac:dyDescent="0.3">
      <c r="D1068" s="33" t="str">
        <f t="shared" si="41"/>
        <v/>
      </c>
    </row>
    <row r="1069" spans="4:4" x14ac:dyDescent="0.3">
      <c r="D1069" s="33" t="str">
        <f t="shared" si="41"/>
        <v/>
      </c>
    </row>
    <row r="1070" spans="4:4" x14ac:dyDescent="0.3">
      <c r="D1070" s="33" t="str">
        <f t="shared" si="41"/>
        <v/>
      </c>
    </row>
    <row r="1071" spans="4:4" x14ac:dyDescent="0.3">
      <c r="D1071" s="33" t="str">
        <f t="shared" si="41"/>
        <v/>
      </c>
    </row>
    <row r="1072" spans="4:4" x14ac:dyDescent="0.3">
      <c r="D1072" s="33" t="str">
        <f t="shared" si="41"/>
        <v/>
      </c>
    </row>
    <row r="1073" spans="4:4" x14ac:dyDescent="0.3">
      <c r="D1073" s="33" t="str">
        <f t="shared" si="41"/>
        <v/>
      </c>
    </row>
    <row r="1074" spans="4:4" x14ac:dyDescent="0.3">
      <c r="D1074" s="33" t="str">
        <f t="shared" si="41"/>
        <v/>
      </c>
    </row>
    <row r="1075" spans="4:4" x14ac:dyDescent="0.3">
      <c r="D1075" s="33" t="str">
        <f t="shared" si="41"/>
        <v/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10403-2B76-4F70-8FB8-8191CEDEB40D}">
  <dimension ref="A1:E252"/>
  <sheetViews>
    <sheetView showGridLines="0" workbookViewId="0">
      <selection activeCell="R10" sqref="R10"/>
    </sheetView>
  </sheetViews>
  <sheetFormatPr defaultRowHeight="14.4" x14ac:dyDescent="0.3"/>
  <cols>
    <col min="2" max="2" width="17.44140625" bestFit="1" customWidth="1"/>
    <col min="3" max="3" width="2.21875" customWidth="1"/>
    <col min="4" max="4" width="8.88671875" style="10" bestFit="1" customWidth="1"/>
    <col min="5" max="5" width="12.77734375" style="10" customWidth="1"/>
  </cols>
  <sheetData>
    <row r="1" spans="1:5" ht="24.6" customHeight="1" thickBot="1" x14ac:dyDescent="0.35">
      <c r="A1">
        <v>100</v>
      </c>
      <c r="B1" s="35" t="s">
        <v>11</v>
      </c>
      <c r="D1" s="36" t="s">
        <v>13</v>
      </c>
      <c r="E1" s="36" t="s">
        <v>12</v>
      </c>
    </row>
    <row r="2" spans="1:5" ht="18.600000000000001" thickBot="1" x14ac:dyDescent="0.4">
      <c r="A2">
        <f ca="1">A1*(1+B2)</f>
        <v>100.43866642470529</v>
      </c>
      <c r="B2" s="37">
        <f ca="1">NORMINV(RAND(),0.04%,$D$2)</f>
        <v>4.3866642470528402E-3</v>
      </c>
      <c r="D2" s="34">
        <f>E2/SQRT(252)</f>
        <v>3.1497039417435601E-3</v>
      </c>
      <c r="E2" s="38">
        <v>0.05</v>
      </c>
    </row>
    <row r="3" spans="1:5" x14ac:dyDescent="0.3">
      <c r="A3">
        <f t="shared" ref="A3:A66" ca="1" si="0">A2*(1+B3)</f>
        <v>100.2284713026276</v>
      </c>
      <c r="B3" s="37">
        <f t="shared" ref="B3:B66" ca="1" si="1">NORMINV(RAND(),0.04%,$D$2)</f>
        <v>-2.0927709373288472E-3</v>
      </c>
    </row>
    <row r="4" spans="1:5" x14ac:dyDescent="0.3">
      <c r="A4">
        <f t="shared" ca="1" si="0"/>
        <v>100.08140816078456</v>
      </c>
      <c r="B4" s="37">
        <f t="shared" ca="1" si="1"/>
        <v>-1.4672791067420075E-3</v>
      </c>
    </row>
    <row r="5" spans="1:5" x14ac:dyDescent="0.3">
      <c r="A5">
        <f t="shared" ca="1" si="0"/>
        <v>99.69025389256791</v>
      </c>
      <c r="B5" s="37">
        <f t="shared" ca="1" si="1"/>
        <v>-3.9083609573942815E-3</v>
      </c>
    </row>
    <row r="6" spans="1:5" x14ac:dyDescent="0.3">
      <c r="A6">
        <f t="shared" ca="1" si="0"/>
        <v>99.82165415404485</v>
      </c>
      <c r="B6" s="37">
        <f t="shared" ca="1" si="1"/>
        <v>1.3180853327804032E-3</v>
      </c>
    </row>
    <row r="7" spans="1:5" x14ac:dyDescent="0.3">
      <c r="A7">
        <f t="shared" ca="1" si="0"/>
        <v>99.609854844543221</v>
      </c>
      <c r="B7" s="37">
        <f t="shared" ca="1" si="1"/>
        <v>-2.1217771965067731E-3</v>
      </c>
    </row>
    <row r="8" spans="1:5" x14ac:dyDescent="0.3">
      <c r="A8">
        <f t="shared" ca="1" si="0"/>
        <v>99.475570915931513</v>
      </c>
      <c r="B8" s="37">
        <f t="shared" ca="1" si="1"/>
        <v>-1.3480988283868654E-3</v>
      </c>
    </row>
    <row r="9" spans="1:5" x14ac:dyDescent="0.3">
      <c r="A9">
        <f t="shared" ca="1" si="0"/>
        <v>99.512877328817396</v>
      </c>
      <c r="B9" s="37">
        <f t="shared" ca="1" si="1"/>
        <v>3.750308999724858E-4</v>
      </c>
    </row>
    <row r="10" spans="1:5" x14ac:dyDescent="0.3">
      <c r="A10">
        <f t="shared" ca="1" si="0"/>
        <v>100.04309973796749</v>
      </c>
      <c r="B10" s="37">
        <f t="shared" ca="1" si="1"/>
        <v>5.3281788586827528E-3</v>
      </c>
    </row>
    <row r="11" spans="1:5" x14ac:dyDescent="0.3">
      <c r="A11">
        <f t="shared" ca="1" si="0"/>
        <v>100.10387193888361</v>
      </c>
      <c r="B11" s="37">
        <f t="shared" ca="1" si="1"/>
        <v>6.074601954087907E-4</v>
      </c>
    </row>
    <row r="12" spans="1:5" x14ac:dyDescent="0.3">
      <c r="A12">
        <f t="shared" ca="1" si="0"/>
        <v>100.43222390290369</v>
      </c>
      <c r="B12" s="37">
        <f t="shared" ca="1" si="1"/>
        <v>3.2801125237247272E-3</v>
      </c>
    </row>
    <row r="13" spans="1:5" x14ac:dyDescent="0.3">
      <c r="A13">
        <f t="shared" ca="1" si="0"/>
        <v>100.28815572377842</v>
      </c>
      <c r="B13" s="37">
        <f t="shared" ca="1" si="1"/>
        <v>-1.434481618813466E-3</v>
      </c>
    </row>
    <row r="14" spans="1:5" x14ac:dyDescent="0.3">
      <c r="A14">
        <f t="shared" ca="1" si="0"/>
        <v>100.17710257382211</v>
      </c>
      <c r="B14" s="37">
        <f t="shared" ca="1" si="1"/>
        <v>-1.107340634144029E-3</v>
      </c>
    </row>
    <row r="15" spans="1:5" x14ac:dyDescent="0.3">
      <c r="A15">
        <f t="shared" ca="1" si="0"/>
        <v>100.19532293648848</v>
      </c>
      <c r="B15" s="37">
        <f t="shared" ca="1" si="1"/>
        <v>1.8188150982843975E-4</v>
      </c>
    </row>
    <row r="16" spans="1:5" x14ac:dyDescent="0.3">
      <c r="A16">
        <f t="shared" ca="1" si="0"/>
        <v>100.70889236778206</v>
      </c>
      <c r="B16" s="37">
        <f t="shared" ca="1" si="1"/>
        <v>5.1256826790121238E-3</v>
      </c>
    </row>
    <row r="17" spans="1:2" x14ac:dyDescent="0.3">
      <c r="A17">
        <f t="shared" ca="1" si="0"/>
        <v>100.50169627877825</v>
      </c>
      <c r="B17" s="37">
        <f t="shared" ca="1" si="1"/>
        <v>-2.0573763064251674E-3</v>
      </c>
    </row>
    <row r="18" spans="1:2" x14ac:dyDescent="0.3">
      <c r="A18">
        <f t="shared" ca="1" si="0"/>
        <v>100.7936437061111</v>
      </c>
      <c r="B18" s="37">
        <f t="shared" ca="1" si="1"/>
        <v>2.9049004956395201E-3</v>
      </c>
    </row>
    <row r="19" spans="1:2" x14ac:dyDescent="0.3">
      <c r="A19">
        <f t="shared" ca="1" si="0"/>
        <v>100.88427813961884</v>
      </c>
      <c r="B19" s="37">
        <f t="shared" ca="1" si="1"/>
        <v>8.9920782873972394E-4</v>
      </c>
    </row>
    <row r="20" spans="1:2" x14ac:dyDescent="0.3">
      <c r="A20">
        <f t="shared" ca="1" si="0"/>
        <v>100.19534848698575</v>
      </c>
      <c r="B20" s="37">
        <f t="shared" ca="1" si="1"/>
        <v>-6.8289099683070302E-3</v>
      </c>
    </row>
    <row r="21" spans="1:2" x14ac:dyDescent="0.3">
      <c r="A21">
        <f t="shared" ca="1" si="0"/>
        <v>100.16479324208819</v>
      </c>
      <c r="B21" s="37">
        <f t="shared" ca="1" si="1"/>
        <v>-3.0495672063578742E-4</v>
      </c>
    </row>
    <row r="22" spans="1:2" x14ac:dyDescent="0.3">
      <c r="A22">
        <f t="shared" ca="1" si="0"/>
        <v>99.801373952583944</v>
      </c>
      <c r="B22" s="37">
        <f t="shared" ca="1" si="1"/>
        <v>-3.6282138438194483E-3</v>
      </c>
    </row>
    <row r="23" spans="1:2" x14ac:dyDescent="0.3">
      <c r="A23">
        <f t="shared" ca="1" si="0"/>
        <v>100.08955695555673</v>
      </c>
      <c r="B23" s="37">
        <f t="shared" ca="1" si="1"/>
        <v>2.887565486921042E-3</v>
      </c>
    </row>
    <row r="24" spans="1:2" x14ac:dyDescent="0.3">
      <c r="A24">
        <f t="shared" ca="1" si="0"/>
        <v>100.40278701722627</v>
      </c>
      <c r="B24" s="37">
        <f t="shared" ca="1" si="1"/>
        <v>3.1294979336217769E-3</v>
      </c>
    </row>
    <row r="25" spans="1:2" x14ac:dyDescent="0.3">
      <c r="A25">
        <f t="shared" ca="1" si="0"/>
        <v>100.43903588069206</v>
      </c>
      <c r="B25" s="37">
        <f t="shared" ca="1" si="1"/>
        <v>3.6103443482667346E-4</v>
      </c>
    </row>
    <row r="26" spans="1:2" x14ac:dyDescent="0.3">
      <c r="A26">
        <f t="shared" ca="1" si="0"/>
        <v>100.37147084417698</v>
      </c>
      <c r="B26" s="37">
        <f t="shared" ca="1" si="1"/>
        <v>-6.7269698402261922E-4</v>
      </c>
    </row>
    <row r="27" spans="1:2" x14ac:dyDescent="0.3">
      <c r="A27">
        <f t="shared" ca="1" si="0"/>
        <v>100.5395428894125</v>
      </c>
      <c r="B27" s="37">
        <f t="shared" ca="1" si="1"/>
        <v>1.6745001724288763E-3</v>
      </c>
    </row>
    <row r="28" spans="1:2" x14ac:dyDescent="0.3">
      <c r="A28">
        <f t="shared" ca="1" si="0"/>
        <v>100.40863430897625</v>
      </c>
      <c r="B28" s="37">
        <f t="shared" ca="1" si="1"/>
        <v>-1.302060628823862E-3</v>
      </c>
    </row>
    <row r="29" spans="1:2" x14ac:dyDescent="0.3">
      <c r="A29">
        <f t="shared" ca="1" si="0"/>
        <v>100.45560747915329</v>
      </c>
      <c r="B29" s="37">
        <f t="shared" ca="1" si="1"/>
        <v>4.6782002862926663E-4</v>
      </c>
    </row>
    <row r="30" spans="1:2" x14ac:dyDescent="0.3">
      <c r="A30">
        <f t="shared" ca="1" si="0"/>
        <v>100.81179983766208</v>
      </c>
      <c r="B30" s="37">
        <f t="shared" ca="1" si="1"/>
        <v>3.545768797254266E-3</v>
      </c>
    </row>
    <row r="31" spans="1:2" x14ac:dyDescent="0.3">
      <c r="A31">
        <f t="shared" ca="1" si="0"/>
        <v>100.43282703286572</v>
      </c>
      <c r="B31" s="37">
        <f t="shared" ca="1" si="1"/>
        <v>-3.7592107809464904E-3</v>
      </c>
    </row>
    <row r="32" spans="1:2" x14ac:dyDescent="0.3">
      <c r="A32">
        <f t="shared" ca="1" si="0"/>
        <v>100.53774868636849</v>
      </c>
      <c r="B32" s="37">
        <f t="shared" ca="1" si="1"/>
        <v>1.0446948134640427E-3</v>
      </c>
    </row>
    <row r="33" spans="1:2" x14ac:dyDescent="0.3">
      <c r="A33">
        <f t="shared" ca="1" si="0"/>
        <v>100.65631125538766</v>
      </c>
      <c r="B33" s="37">
        <f t="shared" ca="1" si="1"/>
        <v>1.179284105406454E-3</v>
      </c>
    </row>
    <row r="34" spans="1:2" x14ac:dyDescent="0.3">
      <c r="A34">
        <f t="shared" ca="1" si="0"/>
        <v>100.38972559797089</v>
      </c>
      <c r="B34" s="37">
        <f t="shared" ca="1" si="1"/>
        <v>-2.6484743389849031E-3</v>
      </c>
    </row>
    <row r="35" spans="1:2" x14ac:dyDescent="0.3">
      <c r="A35">
        <f t="shared" ca="1" si="0"/>
        <v>100.23843040286592</v>
      </c>
      <c r="B35" s="37">
        <f t="shared" ca="1" si="1"/>
        <v>-1.5070784804300987E-3</v>
      </c>
    </row>
    <row r="36" spans="1:2" x14ac:dyDescent="0.3">
      <c r="A36">
        <f t="shared" ca="1" si="0"/>
        <v>100.29029514046479</v>
      </c>
      <c r="B36" s="37">
        <f t="shared" ca="1" si="1"/>
        <v>5.1741370440892343E-4</v>
      </c>
    </row>
    <row r="37" spans="1:2" x14ac:dyDescent="0.3">
      <c r="A37">
        <f t="shared" ca="1" si="0"/>
        <v>99.714943593917795</v>
      </c>
      <c r="B37" s="37">
        <f t="shared" ca="1" si="1"/>
        <v>-5.7368616349286021E-3</v>
      </c>
    </row>
    <row r="38" spans="1:2" x14ac:dyDescent="0.3">
      <c r="A38">
        <f t="shared" ca="1" si="0"/>
        <v>100.07227547441843</v>
      </c>
      <c r="B38" s="37">
        <f t="shared" ca="1" si="1"/>
        <v>3.5835338979465919E-3</v>
      </c>
    </row>
    <row r="39" spans="1:2" x14ac:dyDescent="0.3">
      <c r="A39">
        <f t="shared" ca="1" si="0"/>
        <v>100.02395927490642</v>
      </c>
      <c r="B39" s="37">
        <f t="shared" ca="1" si="1"/>
        <v>-4.8281303970511502E-4</v>
      </c>
    </row>
    <row r="40" spans="1:2" x14ac:dyDescent="0.3">
      <c r="A40">
        <f t="shared" ca="1" si="0"/>
        <v>100.08345039531815</v>
      </c>
      <c r="B40" s="37">
        <f t="shared" ca="1" si="1"/>
        <v>5.9476870184894763E-4</v>
      </c>
    </row>
    <row r="41" spans="1:2" x14ac:dyDescent="0.3">
      <c r="A41">
        <f t="shared" ca="1" si="0"/>
        <v>100.25562244122712</v>
      </c>
      <c r="B41" s="37">
        <f t="shared" ca="1" si="1"/>
        <v>1.7202848745611562E-3</v>
      </c>
    </row>
    <row r="42" spans="1:2" x14ac:dyDescent="0.3">
      <c r="A42">
        <f t="shared" ca="1" si="0"/>
        <v>100.32976891533822</v>
      </c>
      <c r="B42" s="37">
        <f t="shared" ca="1" si="1"/>
        <v>7.3957422342644684E-4</v>
      </c>
    </row>
    <row r="43" spans="1:2" x14ac:dyDescent="0.3">
      <c r="A43">
        <f t="shared" ca="1" si="0"/>
        <v>100.697670465789</v>
      </c>
      <c r="B43" s="37">
        <f t="shared" ca="1" si="1"/>
        <v>3.6669231318694913E-3</v>
      </c>
    </row>
    <row r="44" spans="1:2" x14ac:dyDescent="0.3">
      <c r="A44">
        <f t="shared" ca="1" si="0"/>
        <v>100.65613361008566</v>
      </c>
      <c r="B44" s="37">
        <f t="shared" ca="1" si="1"/>
        <v>-4.1249073102894658E-4</v>
      </c>
    </row>
    <row r="45" spans="1:2" x14ac:dyDescent="0.3">
      <c r="A45">
        <f t="shared" ca="1" si="0"/>
        <v>100.26176894110301</v>
      </c>
      <c r="B45" s="37">
        <f t="shared" ca="1" si="1"/>
        <v>-3.9179397701715676E-3</v>
      </c>
    </row>
    <row r="46" spans="1:2" x14ac:dyDescent="0.3">
      <c r="A46">
        <f t="shared" ca="1" si="0"/>
        <v>100.26704550670678</v>
      </c>
      <c r="B46" s="37">
        <f t="shared" ca="1" si="1"/>
        <v>5.2627892560489626E-5</v>
      </c>
    </row>
    <row r="47" spans="1:2" x14ac:dyDescent="0.3">
      <c r="A47">
        <f t="shared" ca="1" si="0"/>
        <v>100.57334277786748</v>
      </c>
      <c r="B47" s="37">
        <f t="shared" ca="1" si="1"/>
        <v>3.0548149655034336E-3</v>
      </c>
    </row>
    <row r="48" spans="1:2" x14ac:dyDescent="0.3">
      <c r="A48">
        <f t="shared" ca="1" si="0"/>
        <v>100.57448394983641</v>
      </c>
      <c r="B48" s="37">
        <f t="shared" ca="1" si="1"/>
        <v>1.1346664408204638E-5</v>
      </c>
    </row>
    <row r="49" spans="1:2" x14ac:dyDescent="0.3">
      <c r="A49">
        <f t="shared" ca="1" si="0"/>
        <v>100.44985580468851</v>
      </c>
      <c r="B49" s="37">
        <f t="shared" ca="1" si="1"/>
        <v>-1.2391626608798179E-3</v>
      </c>
    </row>
    <row r="50" spans="1:2" x14ac:dyDescent="0.3">
      <c r="A50">
        <f t="shared" ca="1" si="0"/>
        <v>100.52249068327494</v>
      </c>
      <c r="B50" s="37">
        <f t="shared" ca="1" si="1"/>
        <v>7.2309589699813819E-4</v>
      </c>
    </row>
    <row r="51" spans="1:2" x14ac:dyDescent="0.3">
      <c r="A51">
        <f t="shared" ca="1" si="0"/>
        <v>100.50123145491175</v>
      </c>
      <c r="B51" s="37">
        <f t="shared" ca="1" si="1"/>
        <v>-2.1148728228573217E-4</v>
      </c>
    </row>
    <row r="52" spans="1:2" x14ac:dyDescent="0.3">
      <c r="A52">
        <f t="shared" ca="1" si="0"/>
        <v>100.862424430579</v>
      </c>
      <c r="B52" s="37">
        <f t="shared" ca="1" si="1"/>
        <v>3.5939159196202797E-3</v>
      </c>
    </row>
    <row r="53" spans="1:2" x14ac:dyDescent="0.3">
      <c r="A53">
        <f t="shared" ca="1" si="0"/>
        <v>100.90778543394667</v>
      </c>
      <c r="B53" s="37">
        <f t="shared" ca="1" si="1"/>
        <v>4.4973143986728049E-4</v>
      </c>
    </row>
    <row r="54" spans="1:2" x14ac:dyDescent="0.3">
      <c r="A54">
        <f t="shared" ca="1" si="0"/>
        <v>101.2554275639686</v>
      </c>
      <c r="B54" s="37">
        <f t="shared" ca="1" si="1"/>
        <v>3.4451467597559743E-3</v>
      </c>
    </row>
    <row r="55" spans="1:2" x14ac:dyDescent="0.3">
      <c r="A55">
        <f t="shared" ca="1" si="0"/>
        <v>100.61224153934853</v>
      </c>
      <c r="B55" s="37">
        <f t="shared" ca="1" si="1"/>
        <v>-6.3521140554537881E-3</v>
      </c>
    </row>
    <row r="56" spans="1:2" x14ac:dyDescent="0.3">
      <c r="A56">
        <f t="shared" ca="1" si="0"/>
        <v>100.49643983751224</v>
      </c>
      <c r="B56" s="37">
        <f t="shared" ca="1" si="1"/>
        <v>-1.1509703000802877E-3</v>
      </c>
    </row>
    <row r="57" spans="1:2" x14ac:dyDescent="0.3">
      <c r="A57">
        <f t="shared" ca="1" si="0"/>
        <v>100.77084046717194</v>
      </c>
      <c r="B57" s="37">
        <f t="shared" ca="1" si="1"/>
        <v>2.7304512488536613E-3</v>
      </c>
    </row>
    <row r="58" spans="1:2" x14ac:dyDescent="0.3">
      <c r="A58">
        <f t="shared" ca="1" si="0"/>
        <v>100.77880523348833</v>
      </c>
      <c r="B58" s="37">
        <f t="shared" ca="1" si="1"/>
        <v>7.9038403167596013E-5</v>
      </c>
    </row>
    <row r="59" spans="1:2" x14ac:dyDescent="0.3">
      <c r="A59">
        <f t="shared" ca="1" si="0"/>
        <v>100.8572587723551</v>
      </c>
      <c r="B59" s="37">
        <f t="shared" ca="1" si="1"/>
        <v>7.7847260329195881E-4</v>
      </c>
    </row>
    <row r="60" spans="1:2" x14ac:dyDescent="0.3">
      <c r="A60">
        <f t="shared" ca="1" si="0"/>
        <v>100.75035861076567</v>
      </c>
      <c r="B60" s="37">
        <f t="shared" ca="1" si="1"/>
        <v>-1.0599153981638901E-3</v>
      </c>
    </row>
    <row r="61" spans="1:2" x14ac:dyDescent="0.3">
      <c r="A61">
        <f t="shared" ca="1" si="0"/>
        <v>100.39476443987306</v>
      </c>
      <c r="B61" s="37">
        <f t="shared" ca="1" si="1"/>
        <v>-3.5294581160390717E-3</v>
      </c>
    </row>
    <row r="62" spans="1:2" x14ac:dyDescent="0.3">
      <c r="A62">
        <f t="shared" ca="1" si="0"/>
        <v>100.20318957142119</v>
      </c>
      <c r="B62" s="37">
        <f t="shared" ca="1" si="1"/>
        <v>-1.9082157273908266E-3</v>
      </c>
    </row>
    <row r="63" spans="1:2" x14ac:dyDescent="0.3">
      <c r="A63">
        <f t="shared" ca="1" si="0"/>
        <v>100.0137361519262</v>
      </c>
      <c r="B63" s="37">
        <f t="shared" ca="1" si="1"/>
        <v>-1.8906925049521825E-3</v>
      </c>
    </row>
    <row r="64" spans="1:2" x14ac:dyDescent="0.3">
      <c r="A64">
        <f t="shared" ca="1" si="0"/>
        <v>99.519317193867423</v>
      </c>
      <c r="B64" s="37">
        <f t="shared" ca="1" si="1"/>
        <v>-4.9435105324703993E-3</v>
      </c>
    </row>
    <row r="65" spans="1:2" x14ac:dyDescent="0.3">
      <c r="A65">
        <f t="shared" ca="1" si="0"/>
        <v>99.498612798193065</v>
      </c>
      <c r="B65" s="37">
        <f t="shared" ca="1" si="1"/>
        <v>-2.0804398842507946E-4</v>
      </c>
    </row>
    <row r="66" spans="1:2" x14ac:dyDescent="0.3">
      <c r="A66">
        <f t="shared" ca="1" si="0"/>
        <v>99.182794233232954</v>
      </c>
      <c r="B66" s="37">
        <f t="shared" ca="1" si="1"/>
        <v>-3.1741001816846313E-3</v>
      </c>
    </row>
    <row r="67" spans="1:2" x14ac:dyDescent="0.3">
      <c r="A67">
        <f t="shared" ref="A67:A130" ca="1" si="2">A66*(1+B67)</f>
        <v>99.241035272479593</v>
      </c>
      <c r="B67" s="37">
        <f t="shared" ref="B67:B130" ca="1" si="3">NORMINV(RAND(),0.04%,$D$2)</f>
        <v>5.8720909908713801E-4</v>
      </c>
    </row>
    <row r="68" spans="1:2" x14ac:dyDescent="0.3">
      <c r="A68">
        <f t="shared" ca="1" si="2"/>
        <v>98.959923428552628</v>
      </c>
      <c r="B68" s="37">
        <f t="shared" ca="1" si="3"/>
        <v>-2.8326170031895874E-3</v>
      </c>
    </row>
    <row r="69" spans="1:2" x14ac:dyDescent="0.3">
      <c r="A69">
        <f t="shared" ca="1" si="2"/>
        <v>99.197279291578013</v>
      </c>
      <c r="B69" s="37">
        <f t="shared" ca="1" si="3"/>
        <v>2.3985049179706471E-3</v>
      </c>
    </row>
    <row r="70" spans="1:2" x14ac:dyDescent="0.3">
      <c r="A70">
        <f t="shared" ca="1" si="2"/>
        <v>99.434884782889213</v>
      </c>
      <c r="B70" s="37">
        <f t="shared" ca="1" si="3"/>
        <v>2.3952823404843225E-3</v>
      </c>
    </row>
    <row r="71" spans="1:2" x14ac:dyDescent="0.3">
      <c r="A71">
        <f t="shared" ca="1" si="2"/>
        <v>99.242295246800637</v>
      </c>
      <c r="B71" s="37">
        <f t="shared" ca="1" si="3"/>
        <v>-1.9368407426536675E-3</v>
      </c>
    </row>
    <row r="72" spans="1:2" x14ac:dyDescent="0.3">
      <c r="A72">
        <f t="shared" ca="1" si="2"/>
        <v>99.022558005609511</v>
      </c>
      <c r="B72" s="37">
        <f t="shared" ca="1" si="3"/>
        <v>-2.2141491250748822E-3</v>
      </c>
    </row>
    <row r="73" spans="1:2" x14ac:dyDescent="0.3">
      <c r="A73">
        <f t="shared" ca="1" si="2"/>
        <v>99.053153629160661</v>
      </c>
      <c r="B73" s="37">
        <f t="shared" ca="1" si="3"/>
        <v>3.0897629961658152E-4</v>
      </c>
    </row>
    <row r="74" spans="1:2" x14ac:dyDescent="0.3">
      <c r="A74">
        <f t="shared" ca="1" si="2"/>
        <v>98.084176094086857</v>
      </c>
      <c r="B74" s="37">
        <f t="shared" ca="1" si="3"/>
        <v>-9.7823996467744975E-3</v>
      </c>
    </row>
    <row r="75" spans="1:2" x14ac:dyDescent="0.3">
      <c r="A75">
        <f t="shared" ca="1" si="2"/>
        <v>98.118576958607221</v>
      </c>
      <c r="B75" s="37">
        <f t="shared" ca="1" si="3"/>
        <v>3.5072797560492845E-4</v>
      </c>
    </row>
    <row r="76" spans="1:2" x14ac:dyDescent="0.3">
      <c r="A76">
        <f t="shared" ca="1" si="2"/>
        <v>98.544121470306422</v>
      </c>
      <c r="B76" s="37">
        <f t="shared" ca="1" si="3"/>
        <v>4.3370432479746084E-3</v>
      </c>
    </row>
    <row r="77" spans="1:2" x14ac:dyDescent="0.3">
      <c r="A77">
        <f t="shared" ca="1" si="2"/>
        <v>98.360804936956256</v>
      </c>
      <c r="B77" s="37">
        <f t="shared" ca="1" si="3"/>
        <v>-1.8602482889393827E-3</v>
      </c>
    </row>
    <row r="78" spans="1:2" x14ac:dyDescent="0.3">
      <c r="A78">
        <f t="shared" ca="1" si="2"/>
        <v>97.969502191366942</v>
      </c>
      <c r="B78" s="37">
        <f t="shared" ca="1" si="3"/>
        <v>-3.9782385457308245E-3</v>
      </c>
    </row>
    <row r="79" spans="1:2" x14ac:dyDescent="0.3">
      <c r="A79">
        <f t="shared" ca="1" si="2"/>
        <v>97.942006576551577</v>
      </c>
      <c r="B79" s="37">
        <f t="shared" ca="1" si="3"/>
        <v>-2.8065483849927948E-4</v>
      </c>
    </row>
    <row r="80" spans="1:2" x14ac:dyDescent="0.3">
      <c r="A80">
        <f t="shared" ca="1" si="2"/>
        <v>97.865259955576619</v>
      </c>
      <c r="B80" s="37">
        <f t="shared" ca="1" si="3"/>
        <v>-7.8359249169531148E-4</v>
      </c>
    </row>
    <row r="81" spans="1:2" x14ac:dyDescent="0.3">
      <c r="A81">
        <f t="shared" ca="1" si="2"/>
        <v>97.844414437837301</v>
      </c>
      <c r="B81" s="37">
        <f t="shared" ca="1" si="3"/>
        <v>-2.1300222110251721E-4</v>
      </c>
    </row>
    <row r="82" spans="1:2" x14ac:dyDescent="0.3">
      <c r="A82">
        <f t="shared" ca="1" si="2"/>
        <v>97.891511718570968</v>
      </c>
      <c r="B82" s="37">
        <f t="shared" ca="1" si="3"/>
        <v>4.8134869020654051E-4</v>
      </c>
    </row>
    <row r="83" spans="1:2" x14ac:dyDescent="0.3">
      <c r="A83">
        <f t="shared" ca="1" si="2"/>
        <v>97.941784433109447</v>
      </c>
      <c r="B83" s="37">
        <f t="shared" ca="1" si="3"/>
        <v>5.1355540082994547E-4</v>
      </c>
    </row>
    <row r="84" spans="1:2" x14ac:dyDescent="0.3">
      <c r="A84">
        <f t="shared" ca="1" si="2"/>
        <v>97.989578673617956</v>
      </c>
      <c r="B84" s="37">
        <f t="shared" ca="1" si="3"/>
        <v>4.8798621329147914E-4</v>
      </c>
    </row>
    <row r="85" spans="1:2" x14ac:dyDescent="0.3">
      <c r="A85">
        <f t="shared" ca="1" si="2"/>
        <v>98.649274530660222</v>
      </c>
      <c r="B85" s="37">
        <f t="shared" ca="1" si="3"/>
        <v>6.7323062918718275E-3</v>
      </c>
    </row>
    <row r="86" spans="1:2" x14ac:dyDescent="0.3">
      <c r="A86">
        <f t="shared" ca="1" si="2"/>
        <v>98.082255826171235</v>
      </c>
      <c r="B86" s="37">
        <f t="shared" ca="1" si="3"/>
        <v>-5.7478243726238097E-3</v>
      </c>
    </row>
    <row r="87" spans="1:2" x14ac:dyDescent="0.3">
      <c r="A87">
        <f t="shared" ca="1" si="2"/>
        <v>98.123342197145163</v>
      </c>
      <c r="B87" s="37">
        <f t="shared" ca="1" si="3"/>
        <v>4.1889708416524351E-4</v>
      </c>
    </row>
    <row r="88" spans="1:2" x14ac:dyDescent="0.3">
      <c r="A88">
        <f t="shared" ca="1" si="2"/>
        <v>98.199554489221995</v>
      </c>
      <c r="B88" s="37">
        <f t="shared" ca="1" si="3"/>
        <v>7.7669890130437796E-4</v>
      </c>
    </row>
    <row r="89" spans="1:2" x14ac:dyDescent="0.3">
      <c r="A89">
        <f t="shared" ca="1" si="2"/>
        <v>98.720181411499738</v>
      </c>
      <c r="B89" s="37">
        <f t="shared" ca="1" si="3"/>
        <v>5.301723872228741E-3</v>
      </c>
    </row>
    <row r="90" spans="1:2" x14ac:dyDescent="0.3">
      <c r="A90">
        <f t="shared" ca="1" si="2"/>
        <v>98.884737810320075</v>
      </c>
      <c r="B90" s="37">
        <f t="shared" ca="1" si="3"/>
        <v>1.6668972490477927E-3</v>
      </c>
    </row>
    <row r="91" spans="1:2" x14ac:dyDescent="0.3">
      <c r="A91">
        <f t="shared" ca="1" si="2"/>
        <v>98.856738419190577</v>
      </c>
      <c r="B91" s="37">
        <f t="shared" ca="1" si="3"/>
        <v>-2.8315179621763988E-4</v>
      </c>
    </row>
    <row r="92" spans="1:2" x14ac:dyDescent="0.3">
      <c r="A92">
        <f t="shared" ca="1" si="2"/>
        <v>98.305378136126961</v>
      </c>
      <c r="B92" s="37">
        <f t="shared" ca="1" si="3"/>
        <v>-5.5773667215848208E-3</v>
      </c>
    </row>
    <row r="93" spans="1:2" x14ac:dyDescent="0.3">
      <c r="A93">
        <f t="shared" ca="1" si="2"/>
        <v>98.240803379515228</v>
      </c>
      <c r="B93" s="37">
        <f t="shared" ca="1" si="3"/>
        <v>-6.568791843952987E-4</v>
      </c>
    </row>
    <row r="94" spans="1:2" x14ac:dyDescent="0.3">
      <c r="A94">
        <f t="shared" ca="1" si="2"/>
        <v>98.246049462292461</v>
      </c>
      <c r="B94" s="37">
        <f t="shared" ca="1" si="3"/>
        <v>5.3400243043127179E-5</v>
      </c>
    </row>
    <row r="95" spans="1:2" x14ac:dyDescent="0.3">
      <c r="A95">
        <f t="shared" ca="1" si="2"/>
        <v>98.507859210504989</v>
      </c>
      <c r="B95" s="37">
        <f t="shared" ca="1" si="3"/>
        <v>2.6648374122463731E-3</v>
      </c>
    </row>
    <row r="96" spans="1:2" x14ac:dyDescent="0.3">
      <c r="A96">
        <f t="shared" ca="1" si="2"/>
        <v>98.380442168042734</v>
      </c>
      <c r="B96" s="37">
        <f t="shared" ca="1" si="3"/>
        <v>-1.2934708304845098E-3</v>
      </c>
    </row>
    <row r="97" spans="1:2" x14ac:dyDescent="0.3">
      <c r="A97">
        <f t="shared" ca="1" si="2"/>
        <v>98.603125981012781</v>
      </c>
      <c r="B97" s="37">
        <f t="shared" ca="1" si="3"/>
        <v>2.2634967688971636E-3</v>
      </c>
    </row>
    <row r="98" spans="1:2" x14ac:dyDescent="0.3">
      <c r="A98">
        <f t="shared" ca="1" si="2"/>
        <v>98.243315788100915</v>
      </c>
      <c r="B98" s="37">
        <f t="shared" ca="1" si="3"/>
        <v>-3.6490749084480993E-3</v>
      </c>
    </row>
    <row r="99" spans="1:2" x14ac:dyDescent="0.3">
      <c r="A99">
        <f t="shared" ca="1" si="2"/>
        <v>97.92747531036683</v>
      </c>
      <c r="B99" s="37">
        <f t="shared" ca="1" si="3"/>
        <v>-3.2148800679255535E-3</v>
      </c>
    </row>
    <row r="100" spans="1:2" x14ac:dyDescent="0.3">
      <c r="A100">
        <f t="shared" ca="1" si="2"/>
        <v>98.372573429694427</v>
      </c>
      <c r="B100" s="37">
        <f t="shared" ca="1" si="3"/>
        <v>4.545181195746489E-3</v>
      </c>
    </row>
    <row r="101" spans="1:2" x14ac:dyDescent="0.3">
      <c r="A101">
        <f t="shared" ca="1" si="2"/>
        <v>98.586495021014059</v>
      </c>
      <c r="B101" s="37">
        <f t="shared" ca="1" si="3"/>
        <v>2.1746060295202412E-3</v>
      </c>
    </row>
    <row r="102" spans="1:2" x14ac:dyDescent="0.3">
      <c r="A102">
        <f t="shared" ca="1" si="2"/>
        <v>99.196964026438366</v>
      </c>
      <c r="B102" s="37">
        <f t="shared" ca="1" si="3"/>
        <v>6.1922173548636826E-3</v>
      </c>
    </row>
    <row r="103" spans="1:2" x14ac:dyDescent="0.3">
      <c r="A103">
        <f t="shared" ca="1" si="2"/>
        <v>99.319691558902818</v>
      </c>
      <c r="B103" s="37">
        <f t="shared" ca="1" si="3"/>
        <v>1.2372105705950724E-3</v>
      </c>
    </row>
    <row r="104" spans="1:2" x14ac:dyDescent="0.3">
      <c r="A104">
        <f t="shared" ca="1" si="2"/>
        <v>99.019692134285066</v>
      </c>
      <c r="B104" s="37">
        <f t="shared" ca="1" si="3"/>
        <v>-3.0205432569213341E-3</v>
      </c>
    </row>
    <row r="105" spans="1:2" x14ac:dyDescent="0.3">
      <c r="A105">
        <f t="shared" ca="1" si="2"/>
        <v>99.147728334752571</v>
      </c>
      <c r="B105" s="37">
        <f t="shared" ca="1" si="3"/>
        <v>1.2930377554989953E-3</v>
      </c>
    </row>
    <row r="106" spans="1:2" x14ac:dyDescent="0.3">
      <c r="A106">
        <f t="shared" ca="1" si="2"/>
        <v>99.155561055064098</v>
      </c>
      <c r="B106" s="37">
        <f t="shared" ca="1" si="3"/>
        <v>7.9000502009246912E-5</v>
      </c>
    </row>
    <row r="107" spans="1:2" x14ac:dyDescent="0.3">
      <c r="A107">
        <f t="shared" ca="1" si="2"/>
        <v>99.370425455419081</v>
      </c>
      <c r="B107" s="37">
        <f t="shared" ca="1" si="3"/>
        <v>2.166942510018758E-3</v>
      </c>
    </row>
    <row r="108" spans="1:2" x14ac:dyDescent="0.3">
      <c r="A108">
        <f t="shared" ca="1" si="2"/>
        <v>99.004551883062192</v>
      </c>
      <c r="B108" s="37">
        <f t="shared" ca="1" si="3"/>
        <v>-3.6819161302778748E-3</v>
      </c>
    </row>
    <row r="109" spans="1:2" x14ac:dyDescent="0.3">
      <c r="A109">
        <f t="shared" ca="1" si="2"/>
        <v>99.33207820227949</v>
      </c>
      <c r="B109" s="37">
        <f t="shared" ca="1" si="3"/>
        <v>3.3081945525511164E-3</v>
      </c>
    </row>
    <row r="110" spans="1:2" x14ac:dyDescent="0.3">
      <c r="A110">
        <f t="shared" ca="1" si="2"/>
        <v>99.123959308346713</v>
      </c>
      <c r="B110" s="37">
        <f t="shared" ca="1" si="3"/>
        <v>-2.0951831241159129E-3</v>
      </c>
    </row>
    <row r="111" spans="1:2" x14ac:dyDescent="0.3">
      <c r="A111">
        <f t="shared" ca="1" si="2"/>
        <v>98.471787031629788</v>
      </c>
      <c r="B111" s="37">
        <f t="shared" ca="1" si="3"/>
        <v>-6.5793606436582728E-3</v>
      </c>
    </row>
    <row r="112" spans="1:2" x14ac:dyDescent="0.3">
      <c r="A112">
        <f t="shared" ca="1" si="2"/>
        <v>98.071366090195568</v>
      </c>
      <c r="B112" s="37">
        <f t="shared" ca="1" si="3"/>
        <v>-4.0663519319052051E-3</v>
      </c>
    </row>
    <row r="113" spans="1:2" x14ac:dyDescent="0.3">
      <c r="A113">
        <f t="shared" ca="1" si="2"/>
        <v>98.475920710221828</v>
      </c>
      <c r="B113" s="37">
        <f t="shared" ca="1" si="3"/>
        <v>4.1251043617990847E-3</v>
      </c>
    </row>
    <row r="114" spans="1:2" x14ac:dyDescent="0.3">
      <c r="A114">
        <f t="shared" ca="1" si="2"/>
        <v>98.477795129716924</v>
      </c>
      <c r="B114" s="37">
        <f t="shared" ca="1" si="3"/>
        <v>1.9034292663378362E-5</v>
      </c>
    </row>
    <row r="115" spans="1:2" x14ac:dyDescent="0.3">
      <c r="A115">
        <f t="shared" ca="1" si="2"/>
        <v>98.921399874577048</v>
      </c>
      <c r="B115" s="37">
        <f t="shared" ca="1" si="3"/>
        <v>4.5046169471585438E-3</v>
      </c>
    </row>
    <row r="116" spans="1:2" x14ac:dyDescent="0.3">
      <c r="A116">
        <f t="shared" ca="1" si="2"/>
        <v>98.920726155337178</v>
      </c>
      <c r="B116" s="37">
        <f t="shared" ca="1" si="3"/>
        <v>-6.8106521008449452E-6</v>
      </c>
    </row>
    <row r="117" spans="1:2" x14ac:dyDescent="0.3">
      <c r="A117">
        <f t="shared" ca="1" si="2"/>
        <v>98.319307816242542</v>
      </c>
      <c r="B117" s="37">
        <f t="shared" ca="1" si="3"/>
        <v>-6.0798010939609945E-3</v>
      </c>
    </row>
    <row r="118" spans="1:2" x14ac:dyDescent="0.3">
      <c r="A118">
        <f t="shared" ca="1" si="2"/>
        <v>98.285263456701557</v>
      </c>
      <c r="B118" s="37">
        <f t="shared" ca="1" si="3"/>
        <v>-3.4626321418600804E-4</v>
      </c>
    </row>
    <row r="119" spans="1:2" x14ac:dyDescent="0.3">
      <c r="A119">
        <f t="shared" ca="1" si="2"/>
        <v>97.431556775958896</v>
      </c>
      <c r="B119" s="37">
        <f t="shared" ca="1" si="3"/>
        <v>-8.686008977518235E-3</v>
      </c>
    </row>
    <row r="120" spans="1:2" x14ac:dyDescent="0.3">
      <c r="A120">
        <f t="shared" ca="1" si="2"/>
        <v>96.987101098124057</v>
      </c>
      <c r="B120" s="37">
        <f t="shared" ca="1" si="3"/>
        <v>-4.5617220184304454E-3</v>
      </c>
    </row>
    <row r="121" spans="1:2" x14ac:dyDescent="0.3">
      <c r="A121">
        <f t="shared" ca="1" si="2"/>
        <v>96.867742000179803</v>
      </c>
      <c r="B121" s="37">
        <f t="shared" ca="1" si="3"/>
        <v>-1.2306698168398746E-3</v>
      </c>
    </row>
    <row r="122" spans="1:2" x14ac:dyDescent="0.3">
      <c r="A122">
        <f t="shared" ca="1" si="2"/>
        <v>97.155727623437585</v>
      </c>
      <c r="B122" s="37">
        <f t="shared" ca="1" si="3"/>
        <v>2.9729775600349502E-3</v>
      </c>
    </row>
    <row r="123" spans="1:2" x14ac:dyDescent="0.3">
      <c r="A123">
        <f t="shared" ca="1" si="2"/>
        <v>96.765142470505197</v>
      </c>
      <c r="B123" s="37">
        <f t="shared" ca="1" si="3"/>
        <v>-4.0201968786261442E-3</v>
      </c>
    </row>
    <row r="124" spans="1:2" x14ac:dyDescent="0.3">
      <c r="A124">
        <f t="shared" ca="1" si="2"/>
        <v>96.217453154970954</v>
      </c>
      <c r="B124" s="37">
        <f t="shared" ca="1" si="3"/>
        <v>-5.6599856265511974E-3</v>
      </c>
    </row>
    <row r="125" spans="1:2" x14ac:dyDescent="0.3">
      <c r="A125">
        <f t="shared" ca="1" si="2"/>
        <v>96.136505413782999</v>
      </c>
      <c r="B125" s="37">
        <f t="shared" ca="1" si="3"/>
        <v>-8.4129997764104711E-4</v>
      </c>
    </row>
    <row r="126" spans="1:2" x14ac:dyDescent="0.3">
      <c r="A126">
        <f t="shared" ca="1" si="2"/>
        <v>96.315957714438298</v>
      </c>
      <c r="B126" s="37">
        <f t="shared" ca="1" si="3"/>
        <v>1.8666405636747394E-3</v>
      </c>
    </row>
    <row r="127" spans="1:2" x14ac:dyDescent="0.3">
      <c r="A127">
        <f t="shared" ca="1" si="2"/>
        <v>96.478643260082336</v>
      </c>
      <c r="B127" s="37">
        <f t="shared" ca="1" si="3"/>
        <v>1.689081949705329E-3</v>
      </c>
    </row>
    <row r="128" spans="1:2" x14ac:dyDescent="0.3">
      <c r="A128">
        <f t="shared" ca="1" si="2"/>
        <v>96.1470053135684</v>
      </c>
      <c r="B128" s="37">
        <f t="shared" ca="1" si="3"/>
        <v>-3.4374234059233945E-3</v>
      </c>
    </row>
    <row r="129" spans="1:2" x14ac:dyDescent="0.3">
      <c r="A129">
        <f t="shared" ca="1" si="2"/>
        <v>96.822879672266225</v>
      </c>
      <c r="B129" s="37">
        <f t="shared" ca="1" si="3"/>
        <v>7.0295934490478863E-3</v>
      </c>
    </row>
    <row r="130" spans="1:2" x14ac:dyDescent="0.3">
      <c r="A130">
        <f t="shared" ca="1" si="2"/>
        <v>96.596811636418252</v>
      </c>
      <c r="B130" s="37">
        <f t="shared" ca="1" si="3"/>
        <v>-2.3348617249680666E-3</v>
      </c>
    </row>
    <row r="131" spans="1:2" x14ac:dyDescent="0.3">
      <c r="A131">
        <f t="shared" ref="A131:A194" ca="1" si="4">A130*(1+B131)</f>
        <v>96.481540585891054</v>
      </c>
      <c r="B131" s="37">
        <f t="shared" ref="B131:B194" ca="1" si="5">NORMINV(RAND(),0.04%,$D$2)</f>
        <v>-1.1933214831258852E-3</v>
      </c>
    </row>
    <row r="132" spans="1:2" x14ac:dyDescent="0.3">
      <c r="A132">
        <f t="shared" ca="1" si="4"/>
        <v>97.086808048927054</v>
      </c>
      <c r="B132" s="37">
        <f t="shared" ca="1" si="5"/>
        <v>6.2734017238993828E-3</v>
      </c>
    </row>
    <row r="133" spans="1:2" x14ac:dyDescent="0.3">
      <c r="A133">
        <f t="shared" ca="1" si="4"/>
        <v>97.347040858870159</v>
      </c>
      <c r="B133" s="37">
        <f t="shared" ca="1" si="5"/>
        <v>2.680413695462726E-3</v>
      </c>
    </row>
    <row r="134" spans="1:2" x14ac:dyDescent="0.3">
      <c r="A134">
        <f t="shared" ca="1" si="4"/>
        <v>97.183171078486765</v>
      </c>
      <c r="B134" s="37">
        <f t="shared" ca="1" si="5"/>
        <v>-1.6833565657220371E-3</v>
      </c>
    </row>
    <row r="135" spans="1:2" x14ac:dyDescent="0.3">
      <c r="A135">
        <f t="shared" ca="1" si="4"/>
        <v>96.832448501051203</v>
      </c>
      <c r="B135" s="37">
        <f t="shared" ca="1" si="5"/>
        <v>-3.6088818006597559E-3</v>
      </c>
    </row>
    <row r="136" spans="1:2" x14ac:dyDescent="0.3">
      <c r="A136">
        <f t="shared" ca="1" si="4"/>
        <v>97.274253543623644</v>
      </c>
      <c r="B136" s="37">
        <f t="shared" ca="1" si="5"/>
        <v>4.5625722514663391E-3</v>
      </c>
    </row>
    <row r="137" spans="1:2" x14ac:dyDescent="0.3">
      <c r="A137">
        <f t="shared" ca="1" si="4"/>
        <v>97.727125142459073</v>
      </c>
      <c r="B137" s="37">
        <f t="shared" ca="1" si="5"/>
        <v>4.6556162842446352E-3</v>
      </c>
    </row>
    <row r="138" spans="1:2" x14ac:dyDescent="0.3">
      <c r="A138">
        <f t="shared" ca="1" si="4"/>
        <v>97.870695456243666</v>
      </c>
      <c r="B138" s="37">
        <f t="shared" ca="1" si="5"/>
        <v>1.4690938014937998E-3</v>
      </c>
    </row>
    <row r="139" spans="1:2" x14ac:dyDescent="0.3">
      <c r="A139">
        <f t="shared" ca="1" si="4"/>
        <v>97.895283499268345</v>
      </c>
      <c r="B139" s="37">
        <f t="shared" ca="1" si="5"/>
        <v>2.5122987948592403E-4</v>
      </c>
    </row>
    <row r="140" spans="1:2" x14ac:dyDescent="0.3">
      <c r="A140">
        <f t="shared" ca="1" si="4"/>
        <v>97.388215755996228</v>
      </c>
      <c r="B140" s="37">
        <f t="shared" ca="1" si="5"/>
        <v>-5.1796953351272183E-3</v>
      </c>
    </row>
    <row r="141" spans="1:2" x14ac:dyDescent="0.3">
      <c r="A141">
        <f t="shared" ca="1" si="4"/>
        <v>97.62753436413432</v>
      </c>
      <c r="B141" s="37">
        <f t="shared" ca="1" si="5"/>
        <v>2.4573672110154861E-3</v>
      </c>
    </row>
    <row r="142" spans="1:2" x14ac:dyDescent="0.3">
      <c r="A142">
        <f t="shared" ca="1" si="4"/>
        <v>97.211409117316805</v>
      </c>
      <c r="B142" s="37">
        <f t="shared" ca="1" si="5"/>
        <v>-4.2623758709857363E-3</v>
      </c>
    </row>
    <row r="143" spans="1:2" x14ac:dyDescent="0.3">
      <c r="A143">
        <f t="shared" ca="1" si="4"/>
        <v>96.570377626331009</v>
      </c>
      <c r="B143" s="37">
        <f t="shared" ca="1" si="5"/>
        <v>-6.5942001747159472E-3</v>
      </c>
    </row>
    <row r="144" spans="1:2" x14ac:dyDescent="0.3">
      <c r="A144">
        <f t="shared" ca="1" si="4"/>
        <v>96.59193335470286</v>
      </c>
      <c r="B144" s="37">
        <f t="shared" ca="1" si="5"/>
        <v>2.2321263416062446E-4</v>
      </c>
    </row>
    <row r="145" spans="1:2" x14ac:dyDescent="0.3">
      <c r="A145">
        <f t="shared" ca="1" si="4"/>
        <v>96.592297155918388</v>
      </c>
      <c r="B145" s="37">
        <f t="shared" ca="1" si="5"/>
        <v>3.7663726451225951E-6</v>
      </c>
    </row>
    <row r="146" spans="1:2" x14ac:dyDescent="0.3">
      <c r="A146">
        <f t="shared" ca="1" si="4"/>
        <v>97.118966964111621</v>
      </c>
      <c r="B146" s="37">
        <f t="shared" ca="1" si="5"/>
        <v>5.4525031881484066E-3</v>
      </c>
    </row>
    <row r="147" spans="1:2" x14ac:dyDescent="0.3">
      <c r="A147">
        <f t="shared" ca="1" si="4"/>
        <v>97.196336546288705</v>
      </c>
      <c r="B147" s="37">
        <f t="shared" ca="1" si="5"/>
        <v>7.9664749940836117E-4</v>
      </c>
    </row>
    <row r="148" spans="1:2" x14ac:dyDescent="0.3">
      <c r="A148">
        <f t="shared" ca="1" si="4"/>
        <v>97.574519436579834</v>
      </c>
      <c r="B148" s="37">
        <f t="shared" ca="1" si="5"/>
        <v>3.890917124340539E-3</v>
      </c>
    </row>
    <row r="149" spans="1:2" x14ac:dyDescent="0.3">
      <c r="A149">
        <f t="shared" ca="1" si="4"/>
        <v>97.711462197513512</v>
      </c>
      <c r="B149" s="37">
        <f t="shared" ca="1" si="5"/>
        <v>1.4034684641484395E-3</v>
      </c>
    </row>
    <row r="150" spans="1:2" x14ac:dyDescent="0.3">
      <c r="A150">
        <f t="shared" ca="1" si="4"/>
        <v>97.719358212241275</v>
      </c>
      <c r="B150" s="37">
        <f t="shared" ca="1" si="5"/>
        <v>8.0809503308885337E-5</v>
      </c>
    </row>
    <row r="151" spans="1:2" x14ac:dyDescent="0.3">
      <c r="A151">
        <f t="shared" ca="1" si="4"/>
        <v>97.896442197674617</v>
      </c>
      <c r="B151" s="37">
        <f t="shared" ca="1" si="5"/>
        <v>1.8121689363607475E-3</v>
      </c>
    </row>
    <row r="152" spans="1:2" x14ac:dyDescent="0.3">
      <c r="A152">
        <f t="shared" ca="1" si="4"/>
        <v>98.448337168655698</v>
      </c>
      <c r="B152" s="37">
        <f t="shared" ca="1" si="5"/>
        <v>5.6375385927375076E-3</v>
      </c>
    </row>
    <row r="153" spans="1:2" x14ac:dyDescent="0.3">
      <c r="A153">
        <f t="shared" ca="1" si="4"/>
        <v>98.729840055447639</v>
      </c>
      <c r="B153" s="37">
        <f t="shared" ca="1" si="5"/>
        <v>2.8593970694465371E-3</v>
      </c>
    </row>
    <row r="154" spans="1:2" x14ac:dyDescent="0.3">
      <c r="A154">
        <f t="shared" ca="1" si="4"/>
        <v>98.889862983099945</v>
      </c>
      <c r="B154" s="37">
        <f t="shared" ca="1" si="5"/>
        <v>1.6208162351162914E-3</v>
      </c>
    </row>
    <row r="155" spans="1:2" x14ac:dyDescent="0.3">
      <c r="A155">
        <f t="shared" ca="1" si="4"/>
        <v>98.990433609929411</v>
      </c>
      <c r="B155" s="37">
        <f t="shared" ca="1" si="5"/>
        <v>1.0169963209137054E-3</v>
      </c>
    </row>
    <row r="156" spans="1:2" x14ac:dyDescent="0.3">
      <c r="A156">
        <f t="shared" ca="1" si="4"/>
        <v>98.980852426039263</v>
      </c>
      <c r="B156" s="37">
        <f t="shared" ca="1" si="5"/>
        <v>-9.6788987993620885E-5</v>
      </c>
    </row>
    <row r="157" spans="1:2" x14ac:dyDescent="0.3">
      <c r="A157">
        <f t="shared" ca="1" si="4"/>
        <v>98.919992941671879</v>
      </c>
      <c r="B157" s="37">
        <f t="shared" ca="1" si="5"/>
        <v>-6.148611865396086E-4</v>
      </c>
    </row>
    <row r="158" spans="1:2" x14ac:dyDescent="0.3">
      <c r="A158">
        <f t="shared" ca="1" si="4"/>
        <v>99.368831599425022</v>
      </c>
      <c r="B158" s="37">
        <f t="shared" ca="1" si="5"/>
        <v>4.5373907175448721E-3</v>
      </c>
    </row>
    <row r="159" spans="1:2" x14ac:dyDescent="0.3">
      <c r="A159">
        <f t="shared" ca="1" si="4"/>
        <v>99.226615357569884</v>
      </c>
      <c r="B159" s="37">
        <f t="shared" ca="1" si="5"/>
        <v>-1.4311956733921972E-3</v>
      </c>
    </row>
    <row r="160" spans="1:2" x14ac:dyDescent="0.3">
      <c r="A160">
        <f t="shared" ca="1" si="4"/>
        <v>99.187827119789361</v>
      </c>
      <c r="B160" s="37">
        <f t="shared" ca="1" si="5"/>
        <v>-3.9090558153915314E-4</v>
      </c>
    </row>
    <row r="161" spans="1:2" x14ac:dyDescent="0.3">
      <c r="A161">
        <f t="shared" ca="1" si="4"/>
        <v>99.7709128340787</v>
      </c>
      <c r="B161" s="37">
        <f t="shared" ca="1" si="5"/>
        <v>5.8786015504214174E-3</v>
      </c>
    </row>
    <row r="162" spans="1:2" x14ac:dyDescent="0.3">
      <c r="A162">
        <f t="shared" ca="1" si="4"/>
        <v>99.931669154651829</v>
      </c>
      <c r="B162" s="37">
        <f t="shared" ca="1" si="5"/>
        <v>1.6112543827323856E-3</v>
      </c>
    </row>
    <row r="163" spans="1:2" x14ac:dyDescent="0.3">
      <c r="A163">
        <f t="shared" ca="1" si="4"/>
        <v>99.69333724066162</v>
      </c>
      <c r="B163" s="37">
        <f t="shared" ca="1" si="5"/>
        <v>-2.3849487955752628E-3</v>
      </c>
    </row>
    <row r="164" spans="1:2" x14ac:dyDescent="0.3">
      <c r="A164">
        <f t="shared" ca="1" si="4"/>
        <v>100.49414323477372</v>
      </c>
      <c r="B164" s="37">
        <f t="shared" ca="1" si="5"/>
        <v>8.0326932197979668E-3</v>
      </c>
    </row>
    <row r="165" spans="1:2" x14ac:dyDescent="0.3">
      <c r="A165">
        <f t="shared" ca="1" si="4"/>
        <v>100.56632444334737</v>
      </c>
      <c r="B165" s="37">
        <f t="shared" ca="1" si="5"/>
        <v>7.1826283851204398E-4</v>
      </c>
    </row>
    <row r="166" spans="1:2" x14ac:dyDescent="0.3">
      <c r="A166">
        <f t="shared" ca="1" si="4"/>
        <v>100.33841011837302</v>
      </c>
      <c r="B166" s="37">
        <f t="shared" ca="1" si="5"/>
        <v>-2.2663085902352321E-3</v>
      </c>
    </row>
    <row r="167" spans="1:2" x14ac:dyDescent="0.3">
      <c r="A167">
        <f t="shared" ca="1" si="4"/>
        <v>100.26498677100436</v>
      </c>
      <c r="B167" s="37">
        <f t="shared" ca="1" si="5"/>
        <v>-7.3175713350488963E-4</v>
      </c>
    </row>
    <row r="168" spans="1:2" x14ac:dyDescent="0.3">
      <c r="A168">
        <f t="shared" ca="1" si="4"/>
        <v>100.07987835620719</v>
      </c>
      <c r="B168" s="37">
        <f t="shared" ca="1" si="5"/>
        <v>-1.8461919834481383E-3</v>
      </c>
    </row>
    <row r="169" spans="1:2" x14ac:dyDescent="0.3">
      <c r="A169">
        <f t="shared" ca="1" si="4"/>
        <v>100.22399713179405</v>
      </c>
      <c r="B169" s="37">
        <f t="shared" ca="1" si="5"/>
        <v>1.4400374776027611E-3</v>
      </c>
    </row>
    <row r="170" spans="1:2" x14ac:dyDescent="0.3">
      <c r="A170">
        <f t="shared" ca="1" si="4"/>
        <v>100.1435955432289</v>
      </c>
      <c r="B170" s="37">
        <f t="shared" ca="1" si="5"/>
        <v>-8.0221893823921803E-4</v>
      </c>
    </row>
    <row r="171" spans="1:2" x14ac:dyDescent="0.3">
      <c r="A171">
        <f t="shared" ca="1" si="4"/>
        <v>99.858535603849219</v>
      </c>
      <c r="B171" s="37">
        <f t="shared" ca="1" si="5"/>
        <v>-2.846511929528481E-3</v>
      </c>
    </row>
    <row r="172" spans="1:2" x14ac:dyDescent="0.3">
      <c r="A172">
        <f t="shared" ca="1" si="4"/>
        <v>99.414501795105181</v>
      </c>
      <c r="B172" s="37">
        <f t="shared" ca="1" si="5"/>
        <v>-4.4466284835737264E-3</v>
      </c>
    </row>
    <row r="173" spans="1:2" x14ac:dyDescent="0.3">
      <c r="A173">
        <f t="shared" ca="1" si="4"/>
        <v>99.266960216235915</v>
      </c>
      <c r="B173" s="37">
        <f t="shared" ca="1" si="5"/>
        <v>-1.4841051979856373E-3</v>
      </c>
    </row>
    <row r="174" spans="1:2" x14ac:dyDescent="0.3">
      <c r="A174">
        <f t="shared" ca="1" si="4"/>
        <v>99.078101119365144</v>
      </c>
      <c r="B174" s="37">
        <f t="shared" ca="1" si="5"/>
        <v>-1.90253732419508E-3</v>
      </c>
    </row>
    <row r="175" spans="1:2" x14ac:dyDescent="0.3">
      <c r="A175">
        <f t="shared" ca="1" si="4"/>
        <v>99.057584453092744</v>
      </c>
      <c r="B175" s="37">
        <f t="shared" ca="1" si="5"/>
        <v>-2.0707569120325184E-4</v>
      </c>
    </row>
    <row r="176" spans="1:2" x14ac:dyDescent="0.3">
      <c r="A176">
        <f t="shared" ca="1" si="4"/>
        <v>98.797783530860031</v>
      </c>
      <c r="B176" s="37">
        <f t="shared" ca="1" si="5"/>
        <v>-2.622726201805755E-3</v>
      </c>
    </row>
    <row r="177" spans="1:2" x14ac:dyDescent="0.3">
      <c r="A177">
        <f t="shared" ca="1" si="4"/>
        <v>98.300196794453512</v>
      </c>
      <c r="B177" s="37">
        <f t="shared" ca="1" si="5"/>
        <v>-5.0364159865094278E-3</v>
      </c>
    </row>
    <row r="178" spans="1:2" x14ac:dyDescent="0.3">
      <c r="A178">
        <f t="shared" ca="1" si="4"/>
        <v>97.943006352305659</v>
      </c>
      <c r="B178" s="37">
        <f t="shared" ca="1" si="5"/>
        <v>-3.633669654748874E-3</v>
      </c>
    </row>
    <row r="179" spans="1:2" x14ac:dyDescent="0.3">
      <c r="A179">
        <f t="shared" ca="1" si="4"/>
        <v>98.151305097916293</v>
      </c>
      <c r="B179" s="37">
        <f t="shared" ca="1" si="5"/>
        <v>2.1267342444173279E-3</v>
      </c>
    </row>
    <row r="180" spans="1:2" x14ac:dyDescent="0.3">
      <c r="A180">
        <f t="shared" ca="1" si="4"/>
        <v>98.290800025189782</v>
      </c>
      <c r="B180" s="37">
        <f t="shared" ca="1" si="5"/>
        <v>1.4212233564731922E-3</v>
      </c>
    </row>
    <row r="181" spans="1:2" x14ac:dyDescent="0.3">
      <c r="A181">
        <f t="shared" ca="1" si="4"/>
        <v>97.53438070573479</v>
      </c>
      <c r="B181" s="37">
        <f t="shared" ca="1" si="5"/>
        <v>-7.6957285855964461E-3</v>
      </c>
    </row>
    <row r="182" spans="1:2" x14ac:dyDescent="0.3">
      <c r="A182">
        <f t="shared" ca="1" si="4"/>
        <v>97.461872262170345</v>
      </c>
      <c r="B182" s="37">
        <f t="shared" ca="1" si="5"/>
        <v>-7.4341419958569689E-4</v>
      </c>
    </row>
    <row r="183" spans="1:2" x14ac:dyDescent="0.3">
      <c r="A183">
        <f t="shared" ca="1" si="4"/>
        <v>98.0378140124201</v>
      </c>
      <c r="B183" s="37">
        <f t="shared" ca="1" si="5"/>
        <v>5.9094057694734879E-3</v>
      </c>
    </row>
    <row r="184" spans="1:2" x14ac:dyDescent="0.3">
      <c r="A184">
        <f t="shared" ca="1" si="4"/>
        <v>98.08120369325998</v>
      </c>
      <c r="B184" s="37">
        <f t="shared" ca="1" si="5"/>
        <v>4.4258107218082636E-4</v>
      </c>
    </row>
    <row r="185" spans="1:2" x14ac:dyDescent="0.3">
      <c r="A185">
        <f t="shared" ca="1" si="4"/>
        <v>97.903311059758863</v>
      </c>
      <c r="B185" s="37">
        <f t="shared" ca="1" si="5"/>
        <v>-1.8137280824719797E-3</v>
      </c>
    </row>
    <row r="186" spans="1:2" x14ac:dyDescent="0.3">
      <c r="A186">
        <f t="shared" ca="1" si="4"/>
        <v>97.817926394103168</v>
      </c>
      <c r="B186" s="37">
        <f t="shared" ca="1" si="5"/>
        <v>-8.721325635613925E-4</v>
      </c>
    </row>
    <row r="187" spans="1:2" x14ac:dyDescent="0.3">
      <c r="A187">
        <f t="shared" ca="1" si="4"/>
        <v>97.454803958644789</v>
      </c>
      <c r="B187" s="37">
        <f t="shared" ca="1" si="5"/>
        <v>-3.712227899775539E-3</v>
      </c>
    </row>
    <row r="188" spans="1:2" x14ac:dyDescent="0.3">
      <c r="A188">
        <f t="shared" ca="1" si="4"/>
        <v>97.456545762165888</v>
      </c>
      <c r="B188" s="37">
        <f t="shared" ca="1" si="5"/>
        <v>1.7872936482885699E-5</v>
      </c>
    </row>
    <row r="189" spans="1:2" x14ac:dyDescent="0.3">
      <c r="A189">
        <f t="shared" ca="1" si="4"/>
        <v>97.377800238404177</v>
      </c>
      <c r="B189" s="37">
        <f t="shared" ca="1" si="5"/>
        <v>-8.0800651352739834E-4</v>
      </c>
    </row>
    <row r="190" spans="1:2" x14ac:dyDescent="0.3">
      <c r="A190">
        <f t="shared" ca="1" si="4"/>
        <v>97.336555940923745</v>
      </c>
      <c r="B190" s="37">
        <f t="shared" ca="1" si="5"/>
        <v>-4.2354928309592063E-4</v>
      </c>
    </row>
    <row r="191" spans="1:2" x14ac:dyDescent="0.3">
      <c r="A191">
        <f t="shared" ca="1" si="4"/>
        <v>97.531289659742612</v>
      </c>
      <c r="B191" s="37">
        <f t="shared" ca="1" si="5"/>
        <v>2.000622653395177E-3</v>
      </c>
    </row>
    <row r="192" spans="1:2" x14ac:dyDescent="0.3">
      <c r="A192">
        <f t="shared" ca="1" si="4"/>
        <v>97.440830222171826</v>
      </c>
      <c r="B192" s="37">
        <f t="shared" ca="1" si="5"/>
        <v>-9.274914531160318E-4</v>
      </c>
    </row>
    <row r="193" spans="1:2" x14ac:dyDescent="0.3">
      <c r="A193">
        <f t="shared" ca="1" si="4"/>
        <v>97.400558249745785</v>
      </c>
      <c r="B193" s="37">
        <f t="shared" ca="1" si="5"/>
        <v>-4.1329668819761555E-4</v>
      </c>
    </row>
    <row r="194" spans="1:2" x14ac:dyDescent="0.3">
      <c r="A194">
        <f t="shared" ca="1" si="4"/>
        <v>97.679631757717118</v>
      </c>
      <c r="B194" s="37">
        <f t="shared" ca="1" si="5"/>
        <v>2.86521466597501E-3</v>
      </c>
    </row>
    <row r="195" spans="1:2" x14ac:dyDescent="0.3">
      <c r="A195">
        <f t="shared" ref="A195:A252" ca="1" si="6">A194*(1+B195)</f>
        <v>97.604399152328583</v>
      </c>
      <c r="B195" s="37">
        <f t="shared" ref="B195:B252" ca="1" si="7">NORMINV(RAND(),0.04%,$D$2)</f>
        <v>-7.701974714149672E-4</v>
      </c>
    </row>
    <row r="196" spans="1:2" x14ac:dyDescent="0.3">
      <c r="A196">
        <f t="shared" ca="1" si="6"/>
        <v>97.544590876265204</v>
      </c>
      <c r="B196" s="37">
        <f t="shared" ca="1" si="7"/>
        <v>-6.127620945654028E-4</v>
      </c>
    </row>
    <row r="197" spans="1:2" x14ac:dyDescent="0.3">
      <c r="A197">
        <f t="shared" ca="1" si="6"/>
        <v>97.780250350978221</v>
      </c>
      <c r="B197" s="37">
        <f t="shared" ca="1" si="7"/>
        <v>2.4159153531327442E-3</v>
      </c>
    </row>
    <row r="198" spans="1:2" x14ac:dyDescent="0.3">
      <c r="A198">
        <f t="shared" ca="1" si="6"/>
        <v>97.235562229774175</v>
      </c>
      <c r="B198" s="37">
        <f t="shared" ca="1" si="7"/>
        <v>-5.5705331009985523E-3</v>
      </c>
    </row>
    <row r="199" spans="1:2" x14ac:dyDescent="0.3">
      <c r="A199">
        <f t="shared" ca="1" si="6"/>
        <v>97.209383809867262</v>
      </c>
      <c r="B199" s="37">
        <f t="shared" ca="1" si="7"/>
        <v>-2.6922680659825234E-4</v>
      </c>
    </row>
    <row r="200" spans="1:2" x14ac:dyDescent="0.3">
      <c r="A200">
        <f t="shared" ca="1" si="6"/>
        <v>97.057770155687777</v>
      </c>
      <c r="B200" s="37">
        <f t="shared" ca="1" si="7"/>
        <v>-1.5596606853926097E-3</v>
      </c>
    </row>
    <row r="201" spans="1:2" x14ac:dyDescent="0.3">
      <c r="A201">
        <f t="shared" ca="1" si="6"/>
        <v>96.876335153610825</v>
      </c>
      <c r="B201" s="37">
        <f t="shared" ca="1" si="7"/>
        <v>-1.8693506123817923E-3</v>
      </c>
    </row>
    <row r="202" spans="1:2" x14ac:dyDescent="0.3">
      <c r="A202">
        <f t="shared" ca="1" si="6"/>
        <v>96.256619670595654</v>
      </c>
      <c r="B202" s="37">
        <f t="shared" ca="1" si="7"/>
        <v>-6.3969748858947965E-3</v>
      </c>
    </row>
    <row r="203" spans="1:2" x14ac:dyDescent="0.3">
      <c r="A203">
        <f t="shared" ca="1" si="6"/>
        <v>96.751239877473267</v>
      </c>
      <c r="B203" s="37">
        <f t="shared" ca="1" si="7"/>
        <v>5.1385578318693973E-3</v>
      </c>
    </row>
    <row r="204" spans="1:2" x14ac:dyDescent="0.3">
      <c r="A204">
        <f t="shared" ca="1" si="6"/>
        <v>97.108041815163872</v>
      </c>
      <c r="B204" s="37">
        <f t="shared" ca="1" si="7"/>
        <v>3.6878280644511976E-3</v>
      </c>
    </row>
    <row r="205" spans="1:2" x14ac:dyDescent="0.3">
      <c r="A205">
        <f t="shared" ca="1" si="6"/>
        <v>96.621963332333692</v>
      </c>
      <c r="B205" s="37">
        <f t="shared" ca="1" si="7"/>
        <v>-5.0055430399408114E-3</v>
      </c>
    </row>
    <row r="206" spans="1:2" x14ac:dyDescent="0.3">
      <c r="A206">
        <f t="shared" ca="1" si="6"/>
        <v>96.638158537872357</v>
      </c>
      <c r="B206" s="37">
        <f t="shared" ca="1" si="7"/>
        <v>1.6761412188394105E-4</v>
      </c>
    </row>
    <row r="207" spans="1:2" x14ac:dyDescent="0.3">
      <c r="A207">
        <f t="shared" ca="1" si="6"/>
        <v>96.944456388854604</v>
      </c>
      <c r="B207" s="37">
        <f t="shared" ca="1" si="7"/>
        <v>3.1695331907861811E-3</v>
      </c>
    </row>
    <row r="208" spans="1:2" x14ac:dyDescent="0.3">
      <c r="A208">
        <f t="shared" ca="1" si="6"/>
        <v>96.685663073488797</v>
      </c>
      <c r="B208" s="37">
        <f t="shared" ca="1" si="7"/>
        <v>-2.6695009184203732E-3</v>
      </c>
    </row>
    <row r="209" spans="1:2" x14ac:dyDescent="0.3">
      <c r="A209">
        <f t="shared" ca="1" si="6"/>
        <v>96.514639930558943</v>
      </c>
      <c r="B209" s="37">
        <f t="shared" ca="1" si="7"/>
        <v>-1.7688573206543184E-3</v>
      </c>
    </row>
    <row r="210" spans="1:2" x14ac:dyDescent="0.3">
      <c r="A210">
        <f t="shared" ca="1" si="6"/>
        <v>96.8596705119935</v>
      </c>
      <c r="B210" s="37">
        <f t="shared" ca="1" si="7"/>
        <v>3.5749040941643771E-3</v>
      </c>
    </row>
    <row r="211" spans="1:2" x14ac:dyDescent="0.3">
      <c r="A211">
        <f t="shared" ca="1" si="6"/>
        <v>97.319483042882425</v>
      </c>
      <c r="B211" s="37">
        <f t="shared" ca="1" si="7"/>
        <v>4.7472031285920452E-3</v>
      </c>
    </row>
    <row r="212" spans="1:2" x14ac:dyDescent="0.3">
      <c r="A212">
        <f t="shared" ca="1" si="6"/>
        <v>97.145255163815619</v>
      </c>
      <c r="B212" s="37">
        <f t="shared" ca="1" si="7"/>
        <v>-1.7902672067219526E-3</v>
      </c>
    </row>
    <row r="213" spans="1:2" x14ac:dyDescent="0.3">
      <c r="A213">
        <f t="shared" ca="1" si="6"/>
        <v>96.884191368709409</v>
      </c>
      <c r="B213" s="37">
        <f t="shared" ca="1" si="7"/>
        <v>-2.6873550814806709E-3</v>
      </c>
    </row>
    <row r="214" spans="1:2" x14ac:dyDescent="0.3">
      <c r="A214">
        <f t="shared" ca="1" si="6"/>
        <v>96.246310508868973</v>
      </c>
      <c r="B214" s="37">
        <f t="shared" ca="1" si="7"/>
        <v>-6.5839519412704923E-3</v>
      </c>
    </row>
    <row r="215" spans="1:2" x14ac:dyDescent="0.3">
      <c r="A215">
        <f t="shared" ca="1" si="6"/>
        <v>96.353973343341437</v>
      </c>
      <c r="B215" s="37">
        <f t="shared" ca="1" si="7"/>
        <v>1.1186177828869082E-3</v>
      </c>
    </row>
    <row r="216" spans="1:2" x14ac:dyDescent="0.3">
      <c r="A216">
        <f t="shared" ca="1" si="6"/>
        <v>96.39520394420299</v>
      </c>
      <c r="B216" s="37">
        <f t="shared" ca="1" si="7"/>
        <v>4.2790763505552162E-4</v>
      </c>
    </row>
    <row r="217" spans="1:2" x14ac:dyDescent="0.3">
      <c r="A217">
        <f t="shared" ca="1" si="6"/>
        <v>96.335326473651037</v>
      </c>
      <c r="B217" s="37">
        <f t="shared" ca="1" si="7"/>
        <v>-6.2116649067530099E-4</v>
      </c>
    </row>
    <row r="218" spans="1:2" x14ac:dyDescent="0.3">
      <c r="A218">
        <f t="shared" ca="1" si="6"/>
        <v>95.716039405769223</v>
      </c>
      <c r="B218" s="37">
        <f t="shared" ca="1" si="7"/>
        <v>-6.4284524748165588E-3</v>
      </c>
    </row>
    <row r="219" spans="1:2" x14ac:dyDescent="0.3">
      <c r="A219">
        <f t="shared" ca="1" si="6"/>
        <v>96.020625539979548</v>
      </c>
      <c r="B219" s="37">
        <f t="shared" ca="1" si="7"/>
        <v>3.1821848887738256E-3</v>
      </c>
    </row>
    <row r="220" spans="1:2" x14ac:dyDescent="0.3">
      <c r="A220">
        <f t="shared" ca="1" si="6"/>
        <v>96.247572818005068</v>
      </c>
      <c r="B220" s="37">
        <f t="shared" ca="1" si="7"/>
        <v>2.3635263439418545E-3</v>
      </c>
    </row>
    <row r="221" spans="1:2" x14ac:dyDescent="0.3">
      <c r="A221">
        <f t="shared" ca="1" si="6"/>
        <v>96.493015307152376</v>
      </c>
      <c r="B221" s="37">
        <f t="shared" ca="1" si="7"/>
        <v>2.5501161427873374E-3</v>
      </c>
    </row>
    <row r="222" spans="1:2" x14ac:dyDescent="0.3">
      <c r="A222">
        <f t="shared" ca="1" si="6"/>
        <v>96.850052803470163</v>
      </c>
      <c r="B222" s="37">
        <f t="shared" ca="1" si="7"/>
        <v>3.7001382450458581E-3</v>
      </c>
    </row>
    <row r="223" spans="1:2" x14ac:dyDescent="0.3">
      <c r="A223">
        <f t="shared" ca="1" si="6"/>
        <v>96.983129879798469</v>
      </c>
      <c r="B223" s="37">
        <f t="shared" ca="1" si="7"/>
        <v>1.3740526977136186E-3</v>
      </c>
    </row>
    <row r="224" spans="1:2" x14ac:dyDescent="0.3">
      <c r="A224">
        <f t="shared" ca="1" si="6"/>
        <v>96.328780731564478</v>
      </c>
      <c r="B224" s="37">
        <f t="shared" ca="1" si="7"/>
        <v>-6.7470409445951974E-3</v>
      </c>
    </row>
    <row r="225" spans="1:2" x14ac:dyDescent="0.3">
      <c r="A225">
        <f t="shared" ca="1" si="6"/>
        <v>96.947502134003813</v>
      </c>
      <c r="B225" s="37">
        <f t="shared" ca="1" si="7"/>
        <v>6.4230170644793963E-3</v>
      </c>
    </row>
    <row r="226" spans="1:2" x14ac:dyDescent="0.3">
      <c r="A226">
        <f t="shared" ca="1" si="6"/>
        <v>97.311749909595108</v>
      </c>
      <c r="B226" s="37">
        <f t="shared" ca="1" si="7"/>
        <v>3.7571651416848004E-3</v>
      </c>
    </row>
    <row r="227" spans="1:2" x14ac:dyDescent="0.3">
      <c r="A227">
        <f t="shared" ca="1" si="6"/>
        <v>96.958340019093683</v>
      </c>
      <c r="B227" s="37">
        <f t="shared" ca="1" si="7"/>
        <v>-3.6317288593592711E-3</v>
      </c>
    </row>
    <row r="228" spans="1:2" x14ac:dyDescent="0.3">
      <c r="A228">
        <f t="shared" ca="1" si="6"/>
        <v>97.270571932294558</v>
      </c>
      <c r="B228" s="37">
        <f t="shared" ca="1" si="7"/>
        <v>3.2202687581016627E-3</v>
      </c>
    </row>
    <row r="229" spans="1:2" x14ac:dyDescent="0.3">
      <c r="A229">
        <f t="shared" ca="1" si="6"/>
        <v>97.034422155587521</v>
      </c>
      <c r="B229" s="37">
        <f t="shared" ca="1" si="7"/>
        <v>-2.4277617784689131E-3</v>
      </c>
    </row>
    <row r="230" spans="1:2" x14ac:dyDescent="0.3">
      <c r="A230">
        <f t="shared" ca="1" si="6"/>
        <v>97.342971976652137</v>
      </c>
      <c r="B230" s="37">
        <f t="shared" ca="1" si="7"/>
        <v>3.1797975832728183E-3</v>
      </c>
    </row>
    <row r="231" spans="1:2" x14ac:dyDescent="0.3">
      <c r="A231">
        <f t="shared" ca="1" si="6"/>
        <v>97.83649388342225</v>
      </c>
      <c r="B231" s="37">
        <f t="shared" ca="1" si="7"/>
        <v>5.0699284884017544E-3</v>
      </c>
    </row>
    <row r="232" spans="1:2" x14ac:dyDescent="0.3">
      <c r="A232">
        <f t="shared" ca="1" si="6"/>
        <v>97.43437549191944</v>
      </c>
      <c r="B232" s="37">
        <f t="shared" ca="1" si="7"/>
        <v>-4.1101063165852976E-3</v>
      </c>
    </row>
    <row r="233" spans="1:2" x14ac:dyDescent="0.3">
      <c r="A233">
        <f t="shared" ca="1" si="6"/>
        <v>97.63530289452892</v>
      </c>
      <c r="B233" s="37">
        <f t="shared" ca="1" si="7"/>
        <v>2.0621818695410591E-3</v>
      </c>
    </row>
    <row r="234" spans="1:2" x14ac:dyDescent="0.3">
      <c r="A234">
        <f t="shared" ca="1" si="6"/>
        <v>97.740723570171852</v>
      </c>
      <c r="B234" s="37">
        <f t="shared" ca="1" si="7"/>
        <v>1.079739320897221E-3</v>
      </c>
    </row>
    <row r="235" spans="1:2" x14ac:dyDescent="0.3">
      <c r="A235">
        <f t="shared" ca="1" si="6"/>
        <v>98.008102840909302</v>
      </c>
      <c r="B235" s="37">
        <f t="shared" ca="1" si="7"/>
        <v>2.7355974149863064E-3</v>
      </c>
    </row>
    <row r="236" spans="1:2" x14ac:dyDescent="0.3">
      <c r="A236">
        <f t="shared" ca="1" si="6"/>
        <v>97.991341293959024</v>
      </c>
      <c r="B236" s="37">
        <f t="shared" ca="1" si="7"/>
        <v>-1.7102205291625287E-4</v>
      </c>
    </row>
    <row r="237" spans="1:2" x14ac:dyDescent="0.3">
      <c r="A237">
        <f t="shared" ca="1" si="6"/>
        <v>98.764811076508352</v>
      </c>
      <c r="B237" s="37">
        <f t="shared" ca="1" si="7"/>
        <v>7.89324620252972E-3</v>
      </c>
    </row>
    <row r="238" spans="1:2" x14ac:dyDescent="0.3">
      <c r="A238">
        <f t="shared" ca="1" si="6"/>
        <v>99.368903059773473</v>
      </c>
      <c r="B238" s="37">
        <f t="shared" ca="1" si="7"/>
        <v>6.1164697900059316E-3</v>
      </c>
    </row>
    <row r="239" spans="1:2" x14ac:dyDescent="0.3">
      <c r="A239">
        <f t="shared" ca="1" si="6"/>
        <v>99.454712472281685</v>
      </c>
      <c r="B239" s="37">
        <f t="shared" ca="1" si="7"/>
        <v>8.6354392436628017E-4</v>
      </c>
    </row>
    <row r="240" spans="1:2" x14ac:dyDescent="0.3">
      <c r="A240">
        <f t="shared" ca="1" si="6"/>
        <v>99.012797705691668</v>
      </c>
      <c r="B240" s="37">
        <f t="shared" ca="1" si="7"/>
        <v>-4.4433768456490367E-3</v>
      </c>
    </row>
    <row r="241" spans="1:2" x14ac:dyDescent="0.3">
      <c r="A241">
        <f t="shared" ca="1" si="6"/>
        <v>98.735379329320281</v>
      </c>
      <c r="B241" s="37">
        <f t="shared" ca="1" si="7"/>
        <v>-2.8018436282954088E-3</v>
      </c>
    </row>
    <row r="242" spans="1:2" x14ac:dyDescent="0.3">
      <c r="A242">
        <f t="shared" ca="1" si="6"/>
        <v>98.074607067939468</v>
      </c>
      <c r="B242" s="37">
        <f t="shared" ca="1" si="7"/>
        <v>-6.6923555251343393E-3</v>
      </c>
    </row>
    <row r="243" spans="1:2" x14ac:dyDescent="0.3">
      <c r="A243">
        <f t="shared" ca="1" si="6"/>
        <v>98.164505433728181</v>
      </c>
      <c r="B243" s="37">
        <f t="shared" ca="1" si="7"/>
        <v>9.1663243398389018E-4</v>
      </c>
    </row>
    <row r="244" spans="1:2" x14ac:dyDescent="0.3">
      <c r="A244">
        <f t="shared" ca="1" si="6"/>
        <v>97.883668838816661</v>
      </c>
      <c r="B244" s="37">
        <f t="shared" ca="1" si="7"/>
        <v>-2.8608771945693029E-3</v>
      </c>
    </row>
    <row r="245" spans="1:2" x14ac:dyDescent="0.3">
      <c r="A245">
        <f t="shared" ca="1" si="6"/>
        <v>98.126586689058456</v>
      </c>
      <c r="B245" s="37">
        <f t="shared" ca="1" si="7"/>
        <v>2.4816994818799153E-3</v>
      </c>
    </row>
    <row r="246" spans="1:2" x14ac:dyDescent="0.3">
      <c r="A246">
        <f t="shared" ca="1" si="6"/>
        <v>97.80602064424599</v>
      </c>
      <c r="B246" s="37">
        <f t="shared" ca="1" si="7"/>
        <v>-3.2668622809460847E-3</v>
      </c>
    </row>
    <row r="247" spans="1:2" x14ac:dyDescent="0.3">
      <c r="A247">
        <f t="shared" ca="1" si="6"/>
        <v>97.754151393930044</v>
      </c>
      <c r="B247" s="37">
        <f t="shared" ca="1" si="7"/>
        <v>-5.303277852865176E-4</v>
      </c>
    </row>
    <row r="248" spans="1:2" x14ac:dyDescent="0.3">
      <c r="A248">
        <f t="shared" ca="1" si="6"/>
        <v>97.804053312969558</v>
      </c>
      <c r="B248" s="37">
        <f t="shared" ca="1" si="7"/>
        <v>5.1048388562470969E-4</v>
      </c>
    </row>
    <row r="249" spans="1:2" x14ac:dyDescent="0.3">
      <c r="A249">
        <f t="shared" ca="1" si="6"/>
        <v>97.737894416370352</v>
      </c>
      <c r="B249" s="37">
        <f t="shared" ca="1" si="7"/>
        <v>-6.7644330023322683E-4</v>
      </c>
    </row>
    <row r="250" spans="1:2" x14ac:dyDescent="0.3">
      <c r="A250">
        <f t="shared" ca="1" si="6"/>
        <v>97.420065348545037</v>
      </c>
      <c r="B250" s="37">
        <f t="shared" ca="1" si="7"/>
        <v>-3.2518509808625103E-3</v>
      </c>
    </row>
    <row r="251" spans="1:2" x14ac:dyDescent="0.3">
      <c r="A251">
        <f t="shared" ca="1" si="6"/>
        <v>97.48177487196989</v>
      </c>
      <c r="B251" s="37">
        <f t="shared" ca="1" si="7"/>
        <v>6.3343750801309799E-4</v>
      </c>
    </row>
    <row r="252" spans="1:2" x14ac:dyDescent="0.3">
      <c r="A252">
        <f t="shared" ca="1" si="6"/>
        <v>97.751306377253442</v>
      </c>
      <c r="B252" s="37">
        <f t="shared" ca="1" si="7"/>
        <v>2.7649425304119538E-3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D5C80-63C1-482E-99E9-8ED9670FC45D}">
  <dimension ref="A1:I844"/>
  <sheetViews>
    <sheetView showGridLines="0" workbookViewId="0">
      <selection activeCell="C4" sqref="C4"/>
    </sheetView>
  </sheetViews>
  <sheetFormatPr defaultRowHeight="14.4" x14ac:dyDescent="0.3"/>
  <cols>
    <col min="1" max="2" width="13.77734375" customWidth="1"/>
    <col min="3" max="3" width="14.6640625" style="40" bestFit="1" customWidth="1"/>
    <col min="4" max="4" width="12" style="45" bestFit="1" customWidth="1"/>
    <col min="5" max="5" width="12" style="45" customWidth="1"/>
    <col min="8" max="8" width="12.77734375" customWidth="1"/>
    <col min="9" max="9" width="11.21875" customWidth="1"/>
  </cols>
  <sheetData>
    <row r="1" spans="1:9" x14ac:dyDescent="0.3">
      <c r="A1" s="42" t="s">
        <v>14</v>
      </c>
      <c r="B1" s="42" t="s">
        <v>15</v>
      </c>
      <c r="C1" s="43" t="s">
        <v>18</v>
      </c>
      <c r="D1" s="44" t="str">
        <f xml:space="preserve"> "Rolling Vol " &amp; G1 &amp; "Dias"</f>
        <v>Rolling Vol 66Dias</v>
      </c>
      <c r="E1" s="44" t="s">
        <v>19</v>
      </c>
      <c r="F1" s="10" t="s">
        <v>16</v>
      </c>
      <c r="G1" s="41">
        <v>66</v>
      </c>
      <c r="H1" t="s">
        <v>17</v>
      </c>
      <c r="I1" s="40">
        <f>_xlfn.STDEV.P(C:C)*SQRT(252)</f>
        <v>0.29203596782846863</v>
      </c>
    </row>
    <row r="2" spans="1:9" x14ac:dyDescent="0.3">
      <c r="A2" s="39">
        <v>42737</v>
      </c>
      <c r="B2">
        <v>59589</v>
      </c>
    </row>
    <row r="3" spans="1:9" x14ac:dyDescent="0.3">
      <c r="A3" s="39">
        <v>42738</v>
      </c>
      <c r="B3">
        <v>61814</v>
      </c>
      <c r="C3" s="40">
        <f>B3/B2-1</f>
        <v>3.7339106210877882E-2</v>
      </c>
      <c r="D3" s="45" t="str">
        <f t="shared" ref="D3:D34" ca="1" si="0">IF(ROW(C3)&lt;=$G$1+1,"",_xlfn.STDEV.P(OFFSET(C3,0,0,-$G$1))*SQRT(252))</f>
        <v/>
      </c>
      <c r="E3" s="45" t="str">
        <f ca="1">IF(ISNUMBER(D3),$I$1,"")</f>
        <v/>
      </c>
    </row>
    <row r="4" spans="1:9" x14ac:dyDescent="0.3">
      <c r="A4" s="39">
        <v>42739</v>
      </c>
      <c r="B4">
        <v>61589</v>
      </c>
      <c r="C4" s="40">
        <f t="shared" ref="C4:C67" si="1">B4/B3-1</f>
        <v>-3.6399521144077074E-3</v>
      </c>
      <c r="D4" s="45" t="str">
        <f t="shared" ca="1" si="0"/>
        <v/>
      </c>
      <c r="E4" s="45" t="str">
        <f t="shared" ref="E4:E67" ca="1" si="2">IF(ISNUMBER(D4),$I$1,"")</f>
        <v/>
      </c>
    </row>
    <row r="5" spans="1:9" x14ac:dyDescent="0.3">
      <c r="A5" s="39">
        <v>42740</v>
      </c>
      <c r="B5">
        <v>62071</v>
      </c>
      <c r="C5" s="40">
        <f t="shared" si="1"/>
        <v>7.8260728376819966E-3</v>
      </c>
      <c r="D5" s="45" t="str">
        <f t="shared" ca="1" si="0"/>
        <v/>
      </c>
      <c r="E5" s="45" t="str">
        <f t="shared" ca="1" si="2"/>
        <v/>
      </c>
    </row>
    <row r="6" spans="1:9" x14ac:dyDescent="0.3">
      <c r="A6" s="39">
        <v>42741</v>
      </c>
      <c r="B6">
        <v>61665</v>
      </c>
      <c r="C6" s="40">
        <f t="shared" si="1"/>
        <v>-6.5408967150520914E-3</v>
      </c>
      <c r="D6" s="45" t="str">
        <f t="shared" ca="1" si="0"/>
        <v/>
      </c>
      <c r="E6" s="45" t="str">
        <f t="shared" ca="1" si="2"/>
        <v/>
      </c>
    </row>
    <row r="7" spans="1:9" x14ac:dyDescent="0.3">
      <c r="A7" s="39">
        <v>42744</v>
      </c>
      <c r="B7">
        <v>61700</v>
      </c>
      <c r="C7" s="40">
        <f t="shared" si="1"/>
        <v>5.6758290764613584E-4</v>
      </c>
      <c r="D7" s="45" t="str">
        <f t="shared" ca="1" si="0"/>
        <v/>
      </c>
      <c r="E7" s="45" t="str">
        <f t="shared" ca="1" si="2"/>
        <v/>
      </c>
    </row>
    <row r="8" spans="1:9" x14ac:dyDescent="0.3">
      <c r="A8" s="39">
        <v>42745</v>
      </c>
      <c r="B8">
        <v>62132</v>
      </c>
      <c r="C8" s="40">
        <f t="shared" si="1"/>
        <v>7.0016207455430024E-3</v>
      </c>
      <c r="D8" s="45" t="str">
        <f t="shared" ca="1" si="0"/>
        <v/>
      </c>
      <c r="E8" s="45" t="str">
        <f t="shared" ca="1" si="2"/>
        <v/>
      </c>
    </row>
    <row r="9" spans="1:9" x14ac:dyDescent="0.3">
      <c r="A9" s="39">
        <v>42746</v>
      </c>
      <c r="B9">
        <v>62446</v>
      </c>
      <c r="C9" s="40">
        <f t="shared" si="1"/>
        <v>5.053756518380137E-3</v>
      </c>
      <c r="D9" s="45" t="str">
        <f t="shared" ca="1" si="0"/>
        <v/>
      </c>
      <c r="E9" s="45" t="str">
        <f ca="1">IF(ISNUMBER(D9),$I$1,"")</f>
        <v/>
      </c>
    </row>
    <row r="10" spans="1:9" x14ac:dyDescent="0.3">
      <c r="A10" s="39">
        <v>42747</v>
      </c>
      <c r="B10">
        <v>63954</v>
      </c>
      <c r="C10" s="40">
        <f t="shared" si="1"/>
        <v>2.4148864619030874E-2</v>
      </c>
      <c r="D10" s="45" t="str">
        <f t="shared" ca="1" si="0"/>
        <v/>
      </c>
      <c r="E10" s="45" t="str">
        <f t="shared" ca="1" si="2"/>
        <v/>
      </c>
    </row>
    <row r="11" spans="1:9" x14ac:dyDescent="0.3">
      <c r="A11" s="39">
        <v>42748</v>
      </c>
      <c r="B11">
        <v>63652</v>
      </c>
      <c r="C11" s="40">
        <f t="shared" si="1"/>
        <v>-4.7221440410294413E-3</v>
      </c>
      <c r="D11" s="45" t="str">
        <f t="shared" ca="1" si="0"/>
        <v/>
      </c>
      <c r="E11" s="45" t="str">
        <f t="shared" ca="1" si="2"/>
        <v/>
      </c>
    </row>
    <row r="12" spans="1:9" x14ac:dyDescent="0.3">
      <c r="A12" s="39">
        <v>42751</v>
      </c>
      <c r="B12">
        <v>63831</v>
      </c>
      <c r="C12" s="40">
        <f t="shared" si="1"/>
        <v>2.8121661534594722E-3</v>
      </c>
      <c r="D12" s="45" t="str">
        <f t="shared" ca="1" si="0"/>
        <v/>
      </c>
      <c r="E12" s="45" t="str">
        <f t="shared" ca="1" si="2"/>
        <v/>
      </c>
    </row>
    <row r="13" spans="1:9" x14ac:dyDescent="0.3">
      <c r="A13" s="39">
        <v>42752</v>
      </c>
      <c r="B13">
        <v>64354</v>
      </c>
      <c r="C13" s="40">
        <f t="shared" si="1"/>
        <v>8.1935109899577974E-3</v>
      </c>
      <c r="D13" s="45" t="str">
        <f t="shared" ca="1" si="0"/>
        <v/>
      </c>
      <c r="E13" s="45" t="str">
        <f t="shared" ca="1" si="2"/>
        <v/>
      </c>
    </row>
    <row r="14" spans="1:9" x14ac:dyDescent="0.3">
      <c r="A14" s="39">
        <v>42753</v>
      </c>
      <c r="B14">
        <v>64150</v>
      </c>
      <c r="C14" s="40">
        <f t="shared" si="1"/>
        <v>-3.1699661248717481E-3</v>
      </c>
      <c r="D14" s="45" t="str">
        <f t="shared" ca="1" si="0"/>
        <v/>
      </c>
      <c r="E14" s="45" t="str">
        <f t="shared" ca="1" si="2"/>
        <v/>
      </c>
    </row>
    <row r="15" spans="1:9" x14ac:dyDescent="0.3">
      <c r="A15" s="39">
        <v>42754</v>
      </c>
      <c r="B15">
        <v>63951</v>
      </c>
      <c r="C15" s="40">
        <f t="shared" si="1"/>
        <v>-3.1021044427124167E-3</v>
      </c>
      <c r="D15" s="45" t="str">
        <f t="shared" ca="1" si="0"/>
        <v/>
      </c>
      <c r="E15" s="45" t="str">
        <f t="shared" ca="1" si="2"/>
        <v/>
      </c>
    </row>
    <row r="16" spans="1:9" x14ac:dyDescent="0.3">
      <c r="A16" s="39">
        <v>42755</v>
      </c>
      <c r="B16">
        <v>64521</v>
      </c>
      <c r="C16" s="40">
        <f t="shared" si="1"/>
        <v>8.9130740723366575E-3</v>
      </c>
      <c r="D16" s="45" t="str">
        <f t="shared" ca="1" si="0"/>
        <v/>
      </c>
      <c r="E16" s="45" t="str">
        <f t="shared" ca="1" si="2"/>
        <v/>
      </c>
    </row>
    <row r="17" spans="1:5" x14ac:dyDescent="0.3">
      <c r="A17" s="39">
        <v>42758</v>
      </c>
      <c r="B17">
        <v>65749</v>
      </c>
      <c r="C17" s="40">
        <f t="shared" si="1"/>
        <v>1.9032563041490258E-2</v>
      </c>
      <c r="D17" s="45" t="str">
        <f t="shared" ca="1" si="0"/>
        <v/>
      </c>
      <c r="E17" s="45" t="str">
        <f t="shared" ca="1" si="2"/>
        <v/>
      </c>
    </row>
    <row r="18" spans="1:5" x14ac:dyDescent="0.3">
      <c r="A18" s="39">
        <v>42759</v>
      </c>
      <c r="B18">
        <v>65840</v>
      </c>
      <c r="C18" s="40">
        <f t="shared" si="1"/>
        <v>1.3840514684633209E-3</v>
      </c>
      <c r="D18" s="45" t="str">
        <f t="shared" ca="1" si="0"/>
        <v/>
      </c>
      <c r="E18" s="45" t="str">
        <f t="shared" ca="1" si="2"/>
        <v/>
      </c>
    </row>
    <row r="19" spans="1:5" x14ac:dyDescent="0.3">
      <c r="A19" s="39">
        <v>42761</v>
      </c>
      <c r="B19">
        <v>66191</v>
      </c>
      <c r="C19" s="40">
        <f t="shared" si="1"/>
        <v>5.3311057108140769E-3</v>
      </c>
      <c r="D19" s="45" t="str">
        <f t="shared" ca="1" si="0"/>
        <v/>
      </c>
      <c r="E19" s="45" t="str">
        <f t="shared" ca="1" si="2"/>
        <v/>
      </c>
    </row>
    <row r="20" spans="1:5" x14ac:dyDescent="0.3">
      <c r="A20" s="39">
        <v>42762</v>
      </c>
      <c r="B20">
        <v>66034</v>
      </c>
      <c r="C20" s="40">
        <f t="shared" si="1"/>
        <v>-2.3719236754241591E-3</v>
      </c>
      <c r="D20" s="45" t="str">
        <f t="shared" ca="1" si="0"/>
        <v/>
      </c>
      <c r="E20" s="45" t="str">
        <f t="shared" ca="1" si="2"/>
        <v/>
      </c>
    </row>
    <row r="21" spans="1:5" x14ac:dyDescent="0.3">
      <c r="A21" s="39">
        <v>42765</v>
      </c>
      <c r="B21">
        <v>64302</v>
      </c>
      <c r="C21" s="40">
        <f t="shared" si="1"/>
        <v>-2.6228912378471692E-2</v>
      </c>
      <c r="D21" s="45" t="str">
        <f t="shared" ca="1" si="0"/>
        <v/>
      </c>
      <c r="E21" s="45" t="str">
        <f t="shared" ca="1" si="2"/>
        <v/>
      </c>
    </row>
    <row r="22" spans="1:5" x14ac:dyDescent="0.3">
      <c r="A22" s="39">
        <v>42766</v>
      </c>
      <c r="B22">
        <v>64671</v>
      </c>
      <c r="C22" s="40">
        <f t="shared" si="1"/>
        <v>5.7385462349537342E-3</v>
      </c>
      <c r="D22" s="45" t="str">
        <f t="shared" ca="1" si="0"/>
        <v/>
      </c>
      <c r="E22" s="45" t="str">
        <f t="shared" ca="1" si="2"/>
        <v/>
      </c>
    </row>
    <row r="23" spans="1:5" x14ac:dyDescent="0.3">
      <c r="A23" s="39">
        <v>42767</v>
      </c>
      <c r="B23">
        <v>64836</v>
      </c>
      <c r="C23" s="40">
        <f t="shared" si="1"/>
        <v>2.5513754232964203E-3</v>
      </c>
      <c r="D23" s="45" t="str">
        <f t="shared" ca="1" si="0"/>
        <v/>
      </c>
      <c r="E23" s="45" t="str">
        <f t="shared" ca="1" si="2"/>
        <v/>
      </c>
    </row>
    <row r="24" spans="1:5" x14ac:dyDescent="0.3">
      <c r="A24" s="39">
        <v>42768</v>
      </c>
      <c r="B24">
        <v>64578</v>
      </c>
      <c r="C24" s="40">
        <f t="shared" si="1"/>
        <v>-3.9792707754950918E-3</v>
      </c>
      <c r="D24" s="45" t="str">
        <f t="shared" ca="1" si="0"/>
        <v/>
      </c>
      <c r="E24" s="45" t="str">
        <f t="shared" ca="1" si="2"/>
        <v/>
      </c>
    </row>
    <row r="25" spans="1:5" x14ac:dyDescent="0.3">
      <c r="A25" s="39">
        <v>42769</v>
      </c>
      <c r="B25">
        <v>64954</v>
      </c>
      <c r="C25" s="40">
        <f t="shared" si="1"/>
        <v>5.8224163027655873E-3</v>
      </c>
      <c r="D25" s="45" t="str">
        <f t="shared" ca="1" si="0"/>
        <v/>
      </c>
      <c r="E25" s="45" t="str">
        <f t="shared" ca="1" si="2"/>
        <v/>
      </c>
    </row>
    <row r="26" spans="1:5" x14ac:dyDescent="0.3">
      <c r="A26" s="39">
        <v>42772</v>
      </c>
      <c r="B26">
        <v>63993</v>
      </c>
      <c r="C26" s="40">
        <f t="shared" si="1"/>
        <v>-1.4795085752994375E-2</v>
      </c>
      <c r="D26" s="45" t="str">
        <f t="shared" ca="1" si="0"/>
        <v/>
      </c>
      <c r="E26" s="45" t="str">
        <f t="shared" ca="1" si="2"/>
        <v/>
      </c>
    </row>
    <row r="27" spans="1:5" x14ac:dyDescent="0.3">
      <c r="A27" s="39">
        <v>42773</v>
      </c>
      <c r="B27">
        <v>64199</v>
      </c>
      <c r="C27" s="40">
        <f t="shared" si="1"/>
        <v>3.2191020892911038E-3</v>
      </c>
      <c r="D27" s="45" t="str">
        <f t="shared" ca="1" si="0"/>
        <v/>
      </c>
      <c r="E27" s="45" t="str">
        <f t="shared" ca="1" si="2"/>
        <v/>
      </c>
    </row>
    <row r="28" spans="1:5" x14ac:dyDescent="0.3">
      <c r="A28" s="39">
        <v>42774</v>
      </c>
      <c r="B28">
        <v>64835</v>
      </c>
      <c r="C28" s="40">
        <f t="shared" si="1"/>
        <v>9.9066963659870666E-3</v>
      </c>
      <c r="D28" s="45" t="str">
        <f t="shared" ca="1" si="0"/>
        <v/>
      </c>
      <c r="E28" s="45" t="str">
        <f t="shared" ca="1" si="2"/>
        <v/>
      </c>
    </row>
    <row r="29" spans="1:5" x14ac:dyDescent="0.3">
      <c r="A29" s="39">
        <v>42775</v>
      </c>
      <c r="B29">
        <v>64965</v>
      </c>
      <c r="C29" s="40">
        <f t="shared" si="1"/>
        <v>2.0050898434487152E-3</v>
      </c>
      <c r="D29" s="45" t="str">
        <f t="shared" ca="1" si="0"/>
        <v/>
      </c>
      <c r="E29" s="45" t="str">
        <f t="shared" ca="1" si="2"/>
        <v/>
      </c>
    </row>
    <row r="30" spans="1:5" x14ac:dyDescent="0.3">
      <c r="A30" s="39">
        <v>42776</v>
      </c>
      <c r="B30">
        <v>66125</v>
      </c>
      <c r="C30" s="40">
        <f t="shared" si="1"/>
        <v>1.7855768490725676E-2</v>
      </c>
      <c r="D30" s="45" t="str">
        <f t="shared" ca="1" si="0"/>
        <v/>
      </c>
      <c r="E30" s="45" t="str">
        <f t="shared" ca="1" si="2"/>
        <v/>
      </c>
    </row>
    <row r="31" spans="1:5" x14ac:dyDescent="0.3">
      <c r="A31" s="39">
        <v>42779</v>
      </c>
      <c r="B31">
        <v>66968</v>
      </c>
      <c r="C31" s="40">
        <f t="shared" si="1"/>
        <v>1.2748582230623917E-2</v>
      </c>
      <c r="D31" s="45" t="str">
        <f t="shared" ca="1" si="0"/>
        <v/>
      </c>
      <c r="E31" s="45" t="str">
        <f t="shared" ca="1" si="2"/>
        <v/>
      </c>
    </row>
    <row r="32" spans="1:5" x14ac:dyDescent="0.3">
      <c r="A32" s="39">
        <v>42780</v>
      </c>
      <c r="B32">
        <v>66713</v>
      </c>
      <c r="C32" s="40">
        <f t="shared" si="1"/>
        <v>-3.8077887946481592E-3</v>
      </c>
      <c r="D32" s="45" t="str">
        <f t="shared" ca="1" si="0"/>
        <v/>
      </c>
      <c r="E32" s="45" t="str">
        <f t="shared" ca="1" si="2"/>
        <v/>
      </c>
    </row>
    <row r="33" spans="1:5" x14ac:dyDescent="0.3">
      <c r="A33" s="39">
        <v>42781</v>
      </c>
      <c r="B33">
        <v>67976</v>
      </c>
      <c r="C33" s="40">
        <f t="shared" si="1"/>
        <v>1.8931842369553253E-2</v>
      </c>
      <c r="D33" s="45" t="str">
        <f t="shared" ca="1" si="0"/>
        <v/>
      </c>
      <c r="E33" s="45" t="str">
        <f t="shared" ca="1" si="2"/>
        <v/>
      </c>
    </row>
    <row r="34" spans="1:5" x14ac:dyDescent="0.3">
      <c r="A34" s="39">
        <v>42782</v>
      </c>
      <c r="B34">
        <v>67814</v>
      </c>
      <c r="C34" s="40">
        <f t="shared" si="1"/>
        <v>-2.3831940684947428E-3</v>
      </c>
      <c r="D34" s="45" t="str">
        <f t="shared" ca="1" si="0"/>
        <v/>
      </c>
      <c r="E34" s="45" t="str">
        <f t="shared" ca="1" si="2"/>
        <v/>
      </c>
    </row>
    <row r="35" spans="1:5" x14ac:dyDescent="0.3">
      <c r="A35" s="39">
        <v>42783</v>
      </c>
      <c r="B35">
        <v>67748</v>
      </c>
      <c r="C35" s="40">
        <f t="shared" si="1"/>
        <v>-9.7325036128237397E-4</v>
      </c>
      <c r="D35" s="45" t="str">
        <f t="shared" ref="D35:D66" ca="1" si="3">IF(ROW(C35)&lt;=$G$1+1,"",_xlfn.STDEV.P(OFFSET(C35,0,0,-$G$1))*SQRT(252))</f>
        <v/>
      </c>
      <c r="E35" s="45" t="str">
        <f t="shared" ca="1" si="2"/>
        <v/>
      </c>
    </row>
    <row r="36" spans="1:5" x14ac:dyDescent="0.3">
      <c r="A36" s="39">
        <v>42786</v>
      </c>
      <c r="B36">
        <v>68533</v>
      </c>
      <c r="C36" s="40">
        <f t="shared" si="1"/>
        <v>1.1587057920529054E-2</v>
      </c>
      <c r="D36" s="45" t="str">
        <f t="shared" ca="1" si="3"/>
        <v/>
      </c>
      <c r="E36" s="45" t="str">
        <f t="shared" ca="1" si="2"/>
        <v/>
      </c>
    </row>
    <row r="37" spans="1:5" x14ac:dyDescent="0.3">
      <c r="A37" s="39">
        <v>42787</v>
      </c>
      <c r="B37">
        <v>69052</v>
      </c>
      <c r="C37" s="40">
        <f t="shared" si="1"/>
        <v>7.5729940320721223E-3</v>
      </c>
      <c r="D37" s="45" t="str">
        <f t="shared" ca="1" si="3"/>
        <v/>
      </c>
      <c r="E37" s="45" t="str">
        <f t="shared" ca="1" si="2"/>
        <v/>
      </c>
    </row>
    <row r="38" spans="1:5" x14ac:dyDescent="0.3">
      <c r="A38" s="39">
        <v>42788</v>
      </c>
      <c r="B38">
        <v>68590</v>
      </c>
      <c r="C38" s="40">
        <f t="shared" si="1"/>
        <v>-6.6906099750911885E-3</v>
      </c>
      <c r="D38" s="45" t="str">
        <f t="shared" ca="1" si="3"/>
        <v/>
      </c>
      <c r="E38" s="45" t="str">
        <f t="shared" ca="1" si="2"/>
        <v/>
      </c>
    </row>
    <row r="39" spans="1:5" x14ac:dyDescent="0.3">
      <c r="A39" s="39">
        <v>42789</v>
      </c>
      <c r="B39">
        <v>67461</v>
      </c>
      <c r="C39" s="40">
        <f t="shared" si="1"/>
        <v>-1.6460125382708801E-2</v>
      </c>
      <c r="D39" s="45" t="str">
        <f t="shared" ca="1" si="3"/>
        <v/>
      </c>
      <c r="E39" s="45" t="str">
        <f t="shared" ca="1" si="2"/>
        <v/>
      </c>
    </row>
    <row r="40" spans="1:5" x14ac:dyDescent="0.3">
      <c r="A40" s="39">
        <v>42790</v>
      </c>
      <c r="B40">
        <v>66662</v>
      </c>
      <c r="C40" s="40">
        <f t="shared" si="1"/>
        <v>-1.1843880167800691E-2</v>
      </c>
      <c r="D40" s="45" t="str">
        <f t="shared" ca="1" si="3"/>
        <v/>
      </c>
      <c r="E40" s="45" t="str">
        <f t="shared" ca="1" si="2"/>
        <v/>
      </c>
    </row>
    <row r="41" spans="1:5" x14ac:dyDescent="0.3">
      <c r="A41" s="39">
        <v>42795</v>
      </c>
      <c r="B41">
        <v>66989</v>
      </c>
      <c r="C41" s="40">
        <f t="shared" si="1"/>
        <v>4.9053433740362529E-3</v>
      </c>
      <c r="D41" s="45" t="str">
        <f t="shared" ca="1" si="3"/>
        <v/>
      </c>
      <c r="E41" s="45" t="str">
        <f t="shared" ca="1" si="2"/>
        <v/>
      </c>
    </row>
    <row r="42" spans="1:5" x14ac:dyDescent="0.3">
      <c r="A42" s="39">
        <v>42796</v>
      </c>
      <c r="B42">
        <v>65855</v>
      </c>
      <c r="C42" s="40">
        <f t="shared" si="1"/>
        <v>-1.6928152383227091E-2</v>
      </c>
      <c r="D42" s="45" t="str">
        <f t="shared" ca="1" si="3"/>
        <v/>
      </c>
      <c r="E42" s="45" t="str">
        <f t="shared" ca="1" si="2"/>
        <v/>
      </c>
    </row>
    <row r="43" spans="1:5" x14ac:dyDescent="0.3">
      <c r="A43" s="39">
        <v>42797</v>
      </c>
      <c r="B43">
        <v>66786</v>
      </c>
      <c r="C43" s="40">
        <f t="shared" si="1"/>
        <v>1.4137119429048717E-2</v>
      </c>
      <c r="D43" s="45" t="str">
        <f t="shared" ca="1" si="3"/>
        <v/>
      </c>
      <c r="E43" s="45" t="str">
        <f t="shared" ca="1" si="2"/>
        <v/>
      </c>
    </row>
    <row r="44" spans="1:5" x14ac:dyDescent="0.3">
      <c r="A44" s="39">
        <v>42800</v>
      </c>
      <c r="B44">
        <v>66341</v>
      </c>
      <c r="C44" s="40">
        <f t="shared" si="1"/>
        <v>-6.6630730991524834E-3</v>
      </c>
      <c r="D44" s="45" t="str">
        <f t="shared" ca="1" si="3"/>
        <v/>
      </c>
      <c r="E44" s="45" t="str">
        <f t="shared" ca="1" si="2"/>
        <v/>
      </c>
    </row>
    <row r="45" spans="1:5" x14ac:dyDescent="0.3">
      <c r="A45" s="39">
        <v>42801</v>
      </c>
      <c r="B45">
        <v>65742</v>
      </c>
      <c r="C45" s="40">
        <f t="shared" si="1"/>
        <v>-9.029107188616381E-3</v>
      </c>
      <c r="D45" s="45" t="str">
        <f t="shared" ca="1" si="3"/>
        <v/>
      </c>
      <c r="E45" s="45" t="str">
        <f t="shared" ca="1" si="2"/>
        <v/>
      </c>
    </row>
    <row r="46" spans="1:5" x14ac:dyDescent="0.3">
      <c r="A46" s="39">
        <v>42802</v>
      </c>
      <c r="B46">
        <v>64718</v>
      </c>
      <c r="C46" s="40">
        <f t="shared" si="1"/>
        <v>-1.5576039670226027E-2</v>
      </c>
      <c r="D46" s="45" t="str">
        <f t="shared" ca="1" si="3"/>
        <v/>
      </c>
      <c r="E46" s="45" t="str">
        <f t="shared" ca="1" si="2"/>
        <v/>
      </c>
    </row>
    <row r="47" spans="1:5" x14ac:dyDescent="0.3">
      <c r="A47" s="39">
        <v>42803</v>
      </c>
      <c r="B47">
        <v>64585</v>
      </c>
      <c r="C47" s="40">
        <f t="shared" si="1"/>
        <v>-2.0550696869495733E-3</v>
      </c>
      <c r="D47" s="45" t="str">
        <f t="shared" ca="1" si="3"/>
        <v/>
      </c>
      <c r="E47" s="45" t="str">
        <f t="shared" ca="1" si="2"/>
        <v/>
      </c>
    </row>
    <row r="48" spans="1:5" x14ac:dyDescent="0.3">
      <c r="A48" s="39">
        <v>42804</v>
      </c>
      <c r="B48">
        <v>64675</v>
      </c>
      <c r="C48" s="40">
        <f t="shared" si="1"/>
        <v>1.3935124254857989E-3</v>
      </c>
      <c r="D48" s="45" t="str">
        <f t="shared" ca="1" si="3"/>
        <v/>
      </c>
      <c r="E48" s="45" t="str">
        <f t="shared" ca="1" si="2"/>
        <v/>
      </c>
    </row>
    <row r="49" spans="1:5" x14ac:dyDescent="0.3">
      <c r="A49" s="39">
        <v>42807</v>
      </c>
      <c r="B49">
        <v>65534</v>
      </c>
      <c r="C49" s="40">
        <f t="shared" si="1"/>
        <v>1.3281793583301171E-2</v>
      </c>
      <c r="D49" s="45" t="str">
        <f t="shared" ca="1" si="3"/>
        <v/>
      </c>
      <c r="E49" s="45" t="str">
        <f t="shared" ca="1" si="2"/>
        <v/>
      </c>
    </row>
    <row r="50" spans="1:5" x14ac:dyDescent="0.3">
      <c r="A50" s="39">
        <v>42808</v>
      </c>
      <c r="B50">
        <v>64699</v>
      </c>
      <c r="C50" s="40">
        <f t="shared" si="1"/>
        <v>-1.2741477706228799E-2</v>
      </c>
      <c r="D50" s="45" t="str">
        <f t="shared" ca="1" si="3"/>
        <v/>
      </c>
      <c r="E50" s="45" t="str">
        <f t="shared" ca="1" si="2"/>
        <v/>
      </c>
    </row>
    <row r="51" spans="1:5" x14ac:dyDescent="0.3">
      <c r="A51" s="39">
        <v>42809</v>
      </c>
      <c r="B51">
        <v>66235</v>
      </c>
      <c r="C51" s="40">
        <f t="shared" si="1"/>
        <v>2.3740706966104641E-2</v>
      </c>
      <c r="D51" s="45" t="str">
        <f t="shared" ca="1" si="3"/>
        <v/>
      </c>
      <c r="E51" s="45" t="str">
        <f t="shared" ca="1" si="2"/>
        <v/>
      </c>
    </row>
    <row r="52" spans="1:5" x14ac:dyDescent="0.3">
      <c r="A52" s="39">
        <v>42810</v>
      </c>
      <c r="B52">
        <v>65783</v>
      </c>
      <c r="C52" s="40">
        <f t="shared" si="1"/>
        <v>-6.8241866082886515E-3</v>
      </c>
      <c r="D52" s="45" t="str">
        <f t="shared" ca="1" si="3"/>
        <v/>
      </c>
      <c r="E52" s="45" t="str">
        <f t="shared" ca="1" si="2"/>
        <v/>
      </c>
    </row>
    <row r="53" spans="1:5" x14ac:dyDescent="0.3">
      <c r="A53" s="39">
        <v>42811</v>
      </c>
      <c r="B53">
        <v>64210</v>
      </c>
      <c r="C53" s="40">
        <f t="shared" si="1"/>
        <v>-2.3911952936168879E-2</v>
      </c>
      <c r="D53" s="45" t="str">
        <f t="shared" ca="1" si="3"/>
        <v/>
      </c>
      <c r="E53" s="45" t="str">
        <f t="shared" ca="1" si="2"/>
        <v/>
      </c>
    </row>
    <row r="54" spans="1:5" x14ac:dyDescent="0.3">
      <c r="A54" s="39">
        <v>42814</v>
      </c>
      <c r="B54">
        <v>64884</v>
      </c>
      <c r="C54" s="40">
        <f t="shared" si="1"/>
        <v>1.0496807350879989E-2</v>
      </c>
      <c r="D54" s="45" t="str">
        <f t="shared" ca="1" si="3"/>
        <v/>
      </c>
      <c r="E54" s="45" t="str">
        <f t="shared" ca="1" si="2"/>
        <v/>
      </c>
    </row>
    <row r="55" spans="1:5" x14ac:dyDescent="0.3">
      <c r="A55" s="39">
        <v>42815</v>
      </c>
      <c r="B55">
        <v>62980</v>
      </c>
      <c r="C55" s="40">
        <f t="shared" si="1"/>
        <v>-2.9344676653720536E-2</v>
      </c>
      <c r="D55" s="45" t="str">
        <f t="shared" ca="1" si="3"/>
        <v/>
      </c>
      <c r="E55" s="45" t="str">
        <f t="shared" ca="1" si="2"/>
        <v/>
      </c>
    </row>
    <row r="56" spans="1:5" x14ac:dyDescent="0.3">
      <c r="A56" s="39">
        <v>42816</v>
      </c>
      <c r="B56">
        <v>63521</v>
      </c>
      <c r="C56" s="40">
        <f t="shared" si="1"/>
        <v>8.5900285805018406E-3</v>
      </c>
      <c r="D56" s="45" t="str">
        <f t="shared" ca="1" si="3"/>
        <v/>
      </c>
      <c r="E56" s="45" t="str">
        <f t="shared" ca="1" si="2"/>
        <v/>
      </c>
    </row>
    <row r="57" spans="1:5" x14ac:dyDescent="0.3">
      <c r="A57" s="39">
        <v>42817</v>
      </c>
      <c r="B57">
        <v>63531</v>
      </c>
      <c r="C57" s="40">
        <f t="shared" si="1"/>
        <v>1.5742825207420985E-4</v>
      </c>
      <c r="D57" s="45" t="str">
        <f t="shared" ca="1" si="3"/>
        <v/>
      </c>
      <c r="E57" s="45" t="str">
        <f t="shared" ca="1" si="2"/>
        <v/>
      </c>
    </row>
    <row r="58" spans="1:5" x14ac:dyDescent="0.3">
      <c r="A58" s="39">
        <v>42818</v>
      </c>
      <c r="B58">
        <v>63854</v>
      </c>
      <c r="C58" s="40">
        <f t="shared" si="1"/>
        <v>5.0841321559553787E-3</v>
      </c>
      <c r="D58" s="45" t="str">
        <f t="shared" ca="1" si="3"/>
        <v/>
      </c>
      <c r="E58" s="45" t="str">
        <f t="shared" ca="1" si="2"/>
        <v/>
      </c>
    </row>
    <row r="59" spans="1:5" x14ac:dyDescent="0.3">
      <c r="A59" s="39">
        <v>42821</v>
      </c>
      <c r="B59">
        <v>64308</v>
      </c>
      <c r="C59" s="40">
        <f t="shared" si="1"/>
        <v>7.1099696181915473E-3</v>
      </c>
      <c r="D59" s="45" t="str">
        <f t="shared" ca="1" si="3"/>
        <v/>
      </c>
      <c r="E59" s="45" t="str">
        <f t="shared" ca="1" si="2"/>
        <v/>
      </c>
    </row>
    <row r="60" spans="1:5" x14ac:dyDescent="0.3">
      <c r="A60" s="39">
        <v>42822</v>
      </c>
      <c r="B60">
        <v>64640</v>
      </c>
      <c r="C60" s="40">
        <f t="shared" si="1"/>
        <v>5.1626547241401255E-3</v>
      </c>
      <c r="D60" s="45" t="str">
        <f t="shared" ca="1" si="3"/>
        <v/>
      </c>
      <c r="E60" s="45" t="str">
        <f t="shared" ca="1" si="2"/>
        <v/>
      </c>
    </row>
    <row r="61" spans="1:5" x14ac:dyDescent="0.3">
      <c r="A61" s="39">
        <v>42823</v>
      </c>
      <c r="B61">
        <v>65528</v>
      </c>
      <c r="C61" s="40">
        <f t="shared" si="1"/>
        <v>1.3737623762376305E-2</v>
      </c>
      <c r="D61" s="45" t="str">
        <f t="shared" ca="1" si="3"/>
        <v/>
      </c>
      <c r="E61" s="45" t="str">
        <f t="shared" ca="1" si="2"/>
        <v/>
      </c>
    </row>
    <row r="62" spans="1:5" x14ac:dyDescent="0.3">
      <c r="A62" s="39">
        <v>42824</v>
      </c>
      <c r="B62">
        <v>65266</v>
      </c>
      <c r="C62" s="40">
        <f t="shared" si="1"/>
        <v>-3.9982908069833289E-3</v>
      </c>
      <c r="D62" s="45" t="str">
        <f t="shared" ca="1" si="3"/>
        <v/>
      </c>
      <c r="E62" s="45" t="str">
        <f t="shared" ca="1" si="2"/>
        <v/>
      </c>
    </row>
    <row r="63" spans="1:5" x14ac:dyDescent="0.3">
      <c r="A63" s="39">
        <v>42825</v>
      </c>
      <c r="B63">
        <v>64984</v>
      </c>
      <c r="C63" s="40">
        <f t="shared" si="1"/>
        <v>-4.3207795789538261E-3</v>
      </c>
      <c r="D63" s="45" t="str">
        <f t="shared" ca="1" si="3"/>
        <v/>
      </c>
      <c r="E63" s="45" t="str">
        <f t="shared" ca="1" si="2"/>
        <v/>
      </c>
    </row>
    <row r="64" spans="1:5" x14ac:dyDescent="0.3">
      <c r="A64" s="39">
        <v>42828</v>
      </c>
      <c r="B64">
        <v>65211</v>
      </c>
      <c r="C64" s="40">
        <f t="shared" si="1"/>
        <v>3.4931675489351388E-3</v>
      </c>
      <c r="D64" s="45" t="str">
        <f t="shared" ca="1" si="3"/>
        <v/>
      </c>
      <c r="E64" s="45" t="str">
        <f t="shared" ca="1" si="2"/>
        <v/>
      </c>
    </row>
    <row r="65" spans="1:5" x14ac:dyDescent="0.3">
      <c r="A65" s="39">
        <v>42829</v>
      </c>
      <c r="B65">
        <v>65769</v>
      </c>
      <c r="C65" s="40">
        <f t="shared" si="1"/>
        <v>8.5568385701799698E-3</v>
      </c>
      <c r="D65" s="45" t="str">
        <f t="shared" ca="1" si="3"/>
        <v/>
      </c>
      <c r="E65" s="45" t="str">
        <f t="shared" ca="1" si="2"/>
        <v/>
      </c>
    </row>
    <row r="66" spans="1:5" x14ac:dyDescent="0.3">
      <c r="A66" s="39">
        <v>42830</v>
      </c>
      <c r="B66">
        <v>64775</v>
      </c>
      <c r="C66" s="40">
        <f t="shared" si="1"/>
        <v>-1.5113503322233934E-2</v>
      </c>
      <c r="D66" s="45" t="str">
        <f t="shared" ca="1" si="3"/>
        <v/>
      </c>
      <c r="E66" s="45" t="str">
        <f t="shared" ca="1" si="2"/>
        <v/>
      </c>
    </row>
    <row r="67" spans="1:5" x14ac:dyDescent="0.3">
      <c r="A67" s="39">
        <v>42831</v>
      </c>
      <c r="B67">
        <v>64223</v>
      </c>
      <c r="C67" s="40">
        <f t="shared" si="1"/>
        <v>-8.5218062524121674E-3</v>
      </c>
      <c r="D67" s="45" t="str">
        <f t="shared" ref="D67:D130" ca="1" si="4">IF(ROW(C67)&lt;=$G$1+1,"",_xlfn.STDEV.P(OFFSET(C67,0,0,-$G$1))*SQRT(252))</f>
        <v/>
      </c>
      <c r="E67" s="45" t="str">
        <f t="shared" ca="1" si="2"/>
        <v/>
      </c>
    </row>
    <row r="68" spans="1:5" x14ac:dyDescent="0.3">
      <c r="A68" s="39">
        <v>42832</v>
      </c>
      <c r="B68">
        <v>64593</v>
      </c>
      <c r="C68" s="40">
        <f t="shared" ref="C68:C131" si="5">B68/B67-1</f>
        <v>5.7611759027140774E-3</v>
      </c>
      <c r="D68" s="45">
        <f t="shared" ca="1" si="4"/>
        <v>0.1901308486164025</v>
      </c>
      <c r="E68" s="45">
        <f t="shared" ref="E68:E131" ca="1" si="6">IF(ISNUMBER(D68),$I$1,"")</f>
        <v>0.29203596782846863</v>
      </c>
    </row>
    <row r="69" spans="1:5" x14ac:dyDescent="0.3">
      <c r="A69" s="39">
        <v>42835</v>
      </c>
      <c r="B69">
        <v>64650</v>
      </c>
      <c r="C69" s="40">
        <f t="shared" si="5"/>
        <v>8.8244856253782977E-4</v>
      </c>
      <c r="D69" s="45">
        <f t="shared" ca="1" si="4"/>
        <v>0.1763881166761441</v>
      </c>
      <c r="E69" s="45">
        <f t="shared" ca="1" si="6"/>
        <v>0.29203596782846863</v>
      </c>
    </row>
    <row r="70" spans="1:5" x14ac:dyDescent="0.3">
      <c r="A70" s="39">
        <v>42836</v>
      </c>
      <c r="B70">
        <v>64360</v>
      </c>
      <c r="C70" s="40">
        <f t="shared" si="5"/>
        <v>-4.4856921887084233E-3</v>
      </c>
      <c r="D70" s="45">
        <f t="shared" ca="1" si="4"/>
        <v>0.17647593675812556</v>
      </c>
      <c r="E70" s="45">
        <f t="shared" ca="1" si="6"/>
        <v>0.29203596782846863</v>
      </c>
    </row>
    <row r="71" spans="1:5" x14ac:dyDescent="0.3">
      <c r="A71" s="39">
        <v>42837</v>
      </c>
      <c r="B71">
        <v>63892</v>
      </c>
      <c r="C71" s="40">
        <f t="shared" si="5"/>
        <v>-7.2715972653821792E-3</v>
      </c>
      <c r="D71" s="45">
        <f t="shared" ca="1" si="4"/>
        <v>0.17658609734909436</v>
      </c>
      <c r="E71" s="45">
        <f t="shared" ca="1" si="6"/>
        <v>0.29203596782846863</v>
      </c>
    </row>
    <row r="72" spans="1:5" x14ac:dyDescent="0.3">
      <c r="A72" s="39">
        <v>42838</v>
      </c>
      <c r="B72">
        <v>62826</v>
      </c>
      <c r="C72" s="40">
        <f t="shared" si="5"/>
        <v>-1.6684404933325014E-2</v>
      </c>
      <c r="D72" s="45">
        <f t="shared" ca="1" si="4"/>
        <v>0.17920645604827731</v>
      </c>
      <c r="E72" s="45">
        <f t="shared" ca="1" si="6"/>
        <v>0.29203596782846863</v>
      </c>
    </row>
    <row r="73" spans="1:5" x14ac:dyDescent="0.3">
      <c r="A73" s="39">
        <v>42842</v>
      </c>
      <c r="B73">
        <v>64335</v>
      </c>
      <c r="C73" s="40">
        <f t="shared" si="5"/>
        <v>2.4018718365008018E-2</v>
      </c>
      <c r="D73" s="45">
        <f t="shared" ca="1" si="4"/>
        <v>0.18499339778748616</v>
      </c>
      <c r="E73" s="45">
        <f t="shared" ca="1" si="6"/>
        <v>0.29203596782846863</v>
      </c>
    </row>
    <row r="74" spans="1:5" x14ac:dyDescent="0.3">
      <c r="A74" s="39">
        <v>42843</v>
      </c>
      <c r="B74">
        <v>64159</v>
      </c>
      <c r="C74" s="40">
        <f t="shared" si="5"/>
        <v>-2.7356804227869347E-3</v>
      </c>
      <c r="D74" s="45">
        <f t="shared" ca="1" si="4"/>
        <v>0.18469070593601963</v>
      </c>
      <c r="E74" s="45">
        <f t="shared" ca="1" si="6"/>
        <v>0.29203596782846863</v>
      </c>
    </row>
    <row r="75" spans="1:5" x14ac:dyDescent="0.3">
      <c r="A75" s="39">
        <v>42844</v>
      </c>
      <c r="B75">
        <v>63407</v>
      </c>
      <c r="C75" s="40">
        <f t="shared" si="5"/>
        <v>-1.1720880936423539E-2</v>
      </c>
      <c r="D75" s="45">
        <f t="shared" ca="1" si="4"/>
        <v>0.18599033178414234</v>
      </c>
      <c r="E75" s="45">
        <f t="shared" ca="1" si="6"/>
        <v>0.29203596782846863</v>
      </c>
    </row>
    <row r="76" spans="1:5" x14ac:dyDescent="0.3">
      <c r="A76" s="39">
        <v>42845</v>
      </c>
      <c r="B76">
        <v>63761</v>
      </c>
      <c r="C76" s="40">
        <f t="shared" si="5"/>
        <v>5.5829797971833628E-3</v>
      </c>
      <c r="D76" s="45">
        <f t="shared" ca="1" si="4"/>
        <v>0.180298051601088</v>
      </c>
      <c r="E76" s="45">
        <f t="shared" ca="1" si="6"/>
        <v>0.29203596782846863</v>
      </c>
    </row>
    <row r="77" spans="1:5" x14ac:dyDescent="0.3">
      <c r="A77" s="39">
        <v>42849</v>
      </c>
      <c r="B77">
        <v>64389</v>
      </c>
      <c r="C77" s="40">
        <f t="shared" si="5"/>
        <v>9.8492809083923216E-3</v>
      </c>
      <c r="D77" s="45">
        <f t="shared" ca="1" si="4"/>
        <v>0.18104767968792418</v>
      </c>
      <c r="E77" s="45">
        <f t="shared" ca="1" si="6"/>
        <v>0.29203596782846863</v>
      </c>
    </row>
    <row r="78" spans="1:5" x14ac:dyDescent="0.3">
      <c r="A78" s="39">
        <v>42850</v>
      </c>
      <c r="B78">
        <v>65148</v>
      </c>
      <c r="C78" s="40">
        <f t="shared" si="5"/>
        <v>1.1787727717467167E-2</v>
      </c>
      <c r="D78" s="45">
        <f t="shared" ca="1" si="4"/>
        <v>0.18236644679150937</v>
      </c>
      <c r="E78" s="45">
        <f t="shared" ca="1" si="6"/>
        <v>0.29203596782846863</v>
      </c>
    </row>
    <row r="79" spans="1:5" x14ac:dyDescent="0.3">
      <c r="A79" s="39">
        <v>42851</v>
      </c>
      <c r="B79">
        <v>64862</v>
      </c>
      <c r="C79" s="40">
        <f t="shared" si="5"/>
        <v>-4.3900042979062581E-3</v>
      </c>
      <c r="D79" s="45">
        <f t="shared" ca="1" si="4"/>
        <v>0.18193875497369721</v>
      </c>
      <c r="E79" s="45">
        <f t="shared" ca="1" si="6"/>
        <v>0.29203596782846863</v>
      </c>
    </row>
    <row r="80" spans="1:5" x14ac:dyDescent="0.3">
      <c r="A80" s="39">
        <v>42852</v>
      </c>
      <c r="B80">
        <v>64677</v>
      </c>
      <c r="C80" s="40">
        <f t="shared" si="5"/>
        <v>-2.8522093059110132E-3</v>
      </c>
      <c r="D80" s="45">
        <f t="shared" ca="1" si="4"/>
        <v>0.18191742493182358</v>
      </c>
      <c r="E80" s="45">
        <f t="shared" ca="1" si="6"/>
        <v>0.29203596782846863</v>
      </c>
    </row>
    <row r="81" spans="1:5" x14ac:dyDescent="0.3">
      <c r="A81" s="39">
        <v>42853</v>
      </c>
      <c r="B81">
        <v>65403</v>
      </c>
      <c r="C81" s="40">
        <f t="shared" si="5"/>
        <v>1.1225010436476612E-2</v>
      </c>
      <c r="D81" s="45">
        <f t="shared" ca="1" si="4"/>
        <v>0.18304552371870392</v>
      </c>
      <c r="E81" s="45">
        <f t="shared" ca="1" si="6"/>
        <v>0.29203596782846863</v>
      </c>
    </row>
    <row r="82" spans="1:5" x14ac:dyDescent="0.3">
      <c r="A82" s="39">
        <v>42857</v>
      </c>
      <c r="B82">
        <v>66722</v>
      </c>
      <c r="C82" s="40">
        <f t="shared" si="5"/>
        <v>2.0167270614497745E-2</v>
      </c>
      <c r="D82" s="45">
        <f t="shared" ca="1" si="4"/>
        <v>0.1863141709004936</v>
      </c>
      <c r="E82" s="45">
        <f t="shared" ca="1" si="6"/>
        <v>0.29203596782846863</v>
      </c>
    </row>
    <row r="83" spans="1:5" x14ac:dyDescent="0.3">
      <c r="A83" s="39">
        <v>42858</v>
      </c>
      <c r="B83">
        <v>66094</v>
      </c>
      <c r="C83" s="40">
        <f t="shared" si="5"/>
        <v>-9.4121878840561779E-3</v>
      </c>
      <c r="D83" s="45">
        <f t="shared" ca="1" si="4"/>
        <v>0.18370283896204712</v>
      </c>
      <c r="E83" s="45">
        <f t="shared" ca="1" si="6"/>
        <v>0.29203596782846863</v>
      </c>
    </row>
    <row r="84" spans="1:5" x14ac:dyDescent="0.3">
      <c r="A84" s="39">
        <v>42859</v>
      </c>
      <c r="B84">
        <v>64863</v>
      </c>
      <c r="C84" s="40">
        <f t="shared" si="5"/>
        <v>-1.8624988652525154E-2</v>
      </c>
      <c r="D84" s="45">
        <f t="shared" ca="1" si="4"/>
        <v>0.18725147476200268</v>
      </c>
      <c r="E84" s="45">
        <f t="shared" ca="1" si="6"/>
        <v>0.29203596782846863</v>
      </c>
    </row>
    <row r="85" spans="1:5" x14ac:dyDescent="0.3">
      <c r="A85" s="39">
        <v>42860</v>
      </c>
      <c r="B85">
        <v>65710</v>
      </c>
      <c r="C85" s="40">
        <f t="shared" si="5"/>
        <v>1.3058292092564372E-2</v>
      </c>
      <c r="D85" s="45">
        <f t="shared" ca="1" si="4"/>
        <v>0.18871001276551205</v>
      </c>
      <c r="E85" s="45">
        <f t="shared" ca="1" si="6"/>
        <v>0.29203596782846863</v>
      </c>
    </row>
    <row r="86" spans="1:5" x14ac:dyDescent="0.3">
      <c r="A86" s="39">
        <v>42863</v>
      </c>
      <c r="B86">
        <v>65526</v>
      </c>
      <c r="C86" s="40">
        <f t="shared" si="5"/>
        <v>-2.8001826206056624E-3</v>
      </c>
      <c r="D86" s="45">
        <f t="shared" ca="1" si="4"/>
        <v>0.18873204747974048</v>
      </c>
      <c r="E86" s="45">
        <f t="shared" ca="1" si="6"/>
        <v>0.29203596782846863</v>
      </c>
    </row>
    <row r="87" spans="1:5" x14ac:dyDescent="0.3">
      <c r="A87" s="39">
        <v>42864</v>
      </c>
      <c r="B87">
        <v>66278</v>
      </c>
      <c r="C87" s="40">
        <f t="shared" si="5"/>
        <v>1.1476360528645202E-2</v>
      </c>
      <c r="D87" s="45">
        <f t="shared" ca="1" si="4"/>
        <v>0.18283046570571923</v>
      </c>
      <c r="E87" s="45">
        <f t="shared" ca="1" si="6"/>
        <v>0.29203596782846863</v>
      </c>
    </row>
    <row r="88" spans="1:5" x14ac:dyDescent="0.3">
      <c r="A88" s="39">
        <v>42865</v>
      </c>
      <c r="B88">
        <v>67350</v>
      </c>
      <c r="C88" s="40">
        <f t="shared" si="5"/>
        <v>1.6174296146534317E-2</v>
      </c>
      <c r="D88" s="45">
        <f t="shared" ca="1" si="4"/>
        <v>0.18507285883764329</v>
      </c>
      <c r="E88" s="45">
        <f t="shared" ca="1" si="6"/>
        <v>0.29203596782846863</v>
      </c>
    </row>
    <row r="89" spans="1:5" x14ac:dyDescent="0.3">
      <c r="A89" s="39">
        <v>42866</v>
      </c>
      <c r="B89">
        <v>67538</v>
      </c>
      <c r="C89" s="40">
        <f t="shared" si="5"/>
        <v>2.7913882702301773E-3</v>
      </c>
      <c r="D89" s="45">
        <f t="shared" ca="1" si="4"/>
        <v>0.18508269422294452</v>
      </c>
      <c r="E89" s="45">
        <f t="shared" ca="1" si="6"/>
        <v>0.29203596782846863</v>
      </c>
    </row>
    <row r="90" spans="1:5" x14ac:dyDescent="0.3">
      <c r="A90" s="39">
        <v>42867</v>
      </c>
      <c r="B90">
        <v>68222</v>
      </c>
      <c r="C90" s="40">
        <f t="shared" si="5"/>
        <v>1.0127631851698293E-2</v>
      </c>
      <c r="D90" s="45">
        <f t="shared" ca="1" si="4"/>
        <v>0.1857451658790697</v>
      </c>
      <c r="E90" s="45">
        <f t="shared" ca="1" si="6"/>
        <v>0.29203596782846863</v>
      </c>
    </row>
    <row r="91" spans="1:5" x14ac:dyDescent="0.3">
      <c r="A91" s="39">
        <v>42870</v>
      </c>
      <c r="B91">
        <v>68474</v>
      </c>
      <c r="C91" s="40">
        <f t="shared" si="5"/>
        <v>3.6938231069156835E-3</v>
      </c>
      <c r="D91" s="45">
        <f t="shared" ca="1" si="4"/>
        <v>0.1855755953878151</v>
      </c>
      <c r="E91" s="45">
        <f t="shared" ca="1" si="6"/>
        <v>0.29203596782846863</v>
      </c>
    </row>
    <row r="92" spans="1:5" x14ac:dyDescent="0.3">
      <c r="A92" s="39">
        <v>42871</v>
      </c>
      <c r="B92">
        <v>68684</v>
      </c>
      <c r="C92" s="40">
        <f t="shared" si="5"/>
        <v>3.066857493355224E-3</v>
      </c>
      <c r="D92" s="45">
        <f t="shared" ca="1" si="4"/>
        <v>0.18303424484888903</v>
      </c>
      <c r="E92" s="45">
        <f t="shared" ca="1" si="6"/>
        <v>0.29203596782846863</v>
      </c>
    </row>
    <row r="93" spans="1:5" x14ac:dyDescent="0.3">
      <c r="A93" s="39">
        <v>42872</v>
      </c>
      <c r="B93">
        <v>67540</v>
      </c>
      <c r="C93" s="40">
        <f t="shared" si="5"/>
        <v>-1.6655989750160138E-2</v>
      </c>
      <c r="D93" s="45">
        <f t="shared" ca="1" si="4"/>
        <v>0.18620212323814658</v>
      </c>
      <c r="E93" s="45">
        <f t="shared" ca="1" si="6"/>
        <v>0.29203596782846863</v>
      </c>
    </row>
    <row r="94" spans="1:5" x14ac:dyDescent="0.3">
      <c r="A94" s="39">
        <v>42873</v>
      </c>
      <c r="B94">
        <v>61597</v>
      </c>
      <c r="C94" s="40">
        <f t="shared" si="5"/>
        <v>-8.7992300858750316E-2</v>
      </c>
      <c r="D94" s="45">
        <f t="shared" ca="1" si="4"/>
        <v>0.25284627155212264</v>
      </c>
      <c r="E94" s="45">
        <f t="shared" ca="1" si="6"/>
        <v>0.29203596782846863</v>
      </c>
    </row>
    <row r="95" spans="1:5" x14ac:dyDescent="0.3">
      <c r="A95" s="39">
        <v>42874</v>
      </c>
      <c r="B95">
        <v>62639</v>
      </c>
      <c r="C95" s="40">
        <f t="shared" si="5"/>
        <v>1.6916408266636429E-2</v>
      </c>
      <c r="D95" s="45">
        <f t="shared" ca="1" si="4"/>
        <v>0.25508655791244605</v>
      </c>
      <c r="E95" s="45">
        <f t="shared" ca="1" si="6"/>
        <v>0.29203596782846863</v>
      </c>
    </row>
    <row r="96" spans="1:5" x14ac:dyDescent="0.3">
      <c r="A96" s="39">
        <v>42877</v>
      </c>
      <c r="B96">
        <v>61673</v>
      </c>
      <c r="C96" s="40">
        <f t="shared" si="5"/>
        <v>-1.542170213445293E-2</v>
      </c>
      <c r="D96" s="45">
        <f t="shared" ca="1" si="4"/>
        <v>0.25414405849874167</v>
      </c>
      <c r="E96" s="45">
        <f t="shared" ca="1" si="6"/>
        <v>0.29203596782846863</v>
      </c>
    </row>
    <row r="97" spans="1:5" x14ac:dyDescent="0.3">
      <c r="A97" s="39">
        <v>42878</v>
      </c>
      <c r="B97">
        <v>62662</v>
      </c>
      <c r="C97" s="40">
        <f t="shared" si="5"/>
        <v>1.603619087769359E-2</v>
      </c>
      <c r="D97" s="45">
        <f t="shared" ca="1" si="4"/>
        <v>0.25489820429168036</v>
      </c>
      <c r="E97" s="45">
        <f t="shared" ca="1" si="6"/>
        <v>0.29203596782846863</v>
      </c>
    </row>
    <row r="98" spans="1:5" x14ac:dyDescent="0.3">
      <c r="A98" s="39">
        <v>42879</v>
      </c>
      <c r="B98">
        <v>63257</v>
      </c>
      <c r="C98" s="40">
        <f t="shared" si="5"/>
        <v>9.4953879544221742E-3</v>
      </c>
      <c r="D98" s="45">
        <f t="shared" ca="1" si="4"/>
        <v>0.25561794437418112</v>
      </c>
      <c r="E98" s="45">
        <f t="shared" ca="1" si="6"/>
        <v>0.29203596782846863</v>
      </c>
    </row>
    <row r="99" spans="1:5" x14ac:dyDescent="0.3">
      <c r="A99" s="39">
        <v>42880</v>
      </c>
      <c r="B99">
        <v>63227</v>
      </c>
      <c r="C99" s="40">
        <f t="shared" si="5"/>
        <v>-4.7425581358584434E-4</v>
      </c>
      <c r="D99" s="45">
        <f t="shared" ca="1" si="4"/>
        <v>0.25268848964983709</v>
      </c>
      <c r="E99" s="45">
        <f t="shared" ca="1" si="6"/>
        <v>0.29203596782846863</v>
      </c>
    </row>
    <row r="100" spans="1:5" x14ac:dyDescent="0.3">
      <c r="A100" s="39">
        <v>42881</v>
      </c>
      <c r="B100">
        <v>64085</v>
      </c>
      <c r="C100" s="40">
        <f t="shared" si="5"/>
        <v>1.3570151992028823E-2</v>
      </c>
      <c r="D100" s="45">
        <f t="shared" ca="1" si="4"/>
        <v>0.25423593527572069</v>
      </c>
      <c r="E100" s="45">
        <f t="shared" ca="1" si="6"/>
        <v>0.29203596782846863</v>
      </c>
    </row>
    <row r="101" spans="1:5" x14ac:dyDescent="0.3">
      <c r="A101" s="39">
        <v>42884</v>
      </c>
      <c r="B101">
        <v>63761</v>
      </c>
      <c r="C101" s="40">
        <f t="shared" si="5"/>
        <v>-5.0557852851681462E-3</v>
      </c>
      <c r="D101" s="45">
        <f t="shared" ca="1" si="4"/>
        <v>0.25437439658113764</v>
      </c>
      <c r="E101" s="45">
        <f t="shared" ca="1" si="6"/>
        <v>0.29203596782846863</v>
      </c>
    </row>
    <row r="102" spans="1:5" x14ac:dyDescent="0.3">
      <c r="A102" s="39">
        <v>42885</v>
      </c>
      <c r="B102">
        <v>63962</v>
      </c>
      <c r="C102" s="40">
        <f t="shared" si="5"/>
        <v>3.1523972334186467E-3</v>
      </c>
      <c r="D102" s="45">
        <f t="shared" ca="1" si="4"/>
        <v>0.25333154407923847</v>
      </c>
      <c r="E102" s="45">
        <f t="shared" ca="1" si="6"/>
        <v>0.29203596782846863</v>
      </c>
    </row>
    <row r="103" spans="1:5" x14ac:dyDescent="0.3">
      <c r="A103" s="39">
        <v>42886</v>
      </c>
      <c r="B103">
        <v>62711</v>
      </c>
      <c r="C103" s="40">
        <f t="shared" si="5"/>
        <v>-1.9558487852162187E-2</v>
      </c>
      <c r="D103" s="45">
        <f t="shared" ca="1" si="4"/>
        <v>0.25531639058164413</v>
      </c>
      <c r="E103" s="45">
        <f t="shared" ca="1" si="6"/>
        <v>0.29203596782846863</v>
      </c>
    </row>
    <row r="104" spans="1:5" x14ac:dyDescent="0.3">
      <c r="A104" s="39">
        <v>42887</v>
      </c>
      <c r="B104">
        <v>62289</v>
      </c>
      <c r="C104" s="40">
        <f t="shared" si="5"/>
        <v>-6.7292819441565621E-3</v>
      </c>
      <c r="D104" s="45">
        <f t="shared" ca="1" si="4"/>
        <v>0.25531950441134549</v>
      </c>
      <c r="E104" s="45">
        <f t="shared" ca="1" si="6"/>
        <v>0.29203596782846863</v>
      </c>
    </row>
    <row r="105" spans="1:5" x14ac:dyDescent="0.3">
      <c r="A105" s="39">
        <v>42888</v>
      </c>
      <c r="B105">
        <v>62511</v>
      </c>
      <c r="C105" s="40">
        <f t="shared" si="5"/>
        <v>3.5640321726146951E-3</v>
      </c>
      <c r="D105" s="45">
        <f t="shared" ca="1" si="4"/>
        <v>0.25373536158683208</v>
      </c>
      <c r="E105" s="45">
        <f t="shared" ca="1" si="6"/>
        <v>0.29203596782846863</v>
      </c>
    </row>
    <row r="106" spans="1:5" x14ac:dyDescent="0.3">
      <c r="A106" s="39">
        <v>42891</v>
      </c>
      <c r="B106">
        <v>62450</v>
      </c>
      <c r="C106" s="40">
        <f t="shared" si="5"/>
        <v>-9.7582825422726227E-4</v>
      </c>
      <c r="D106" s="45">
        <f t="shared" ca="1" si="4"/>
        <v>0.25283927870611728</v>
      </c>
      <c r="E106" s="45">
        <f t="shared" ca="1" si="6"/>
        <v>0.29203596782846863</v>
      </c>
    </row>
    <row r="107" spans="1:5" x14ac:dyDescent="0.3">
      <c r="A107" s="39">
        <v>42892</v>
      </c>
      <c r="B107">
        <v>62955</v>
      </c>
      <c r="C107" s="40">
        <f t="shared" si="5"/>
        <v>8.0864691753401718E-3</v>
      </c>
      <c r="D107" s="45">
        <f t="shared" ca="1" si="4"/>
        <v>0.2531911471415309</v>
      </c>
      <c r="E107" s="45">
        <f t="shared" ca="1" si="6"/>
        <v>0.29203596782846863</v>
      </c>
    </row>
    <row r="108" spans="1:5" x14ac:dyDescent="0.3">
      <c r="A108" s="39">
        <v>42893</v>
      </c>
      <c r="B108">
        <v>63171</v>
      </c>
      <c r="C108" s="40">
        <f t="shared" si="5"/>
        <v>3.4310221586848488E-3</v>
      </c>
      <c r="D108" s="45">
        <f t="shared" ca="1" si="4"/>
        <v>0.25131348934544001</v>
      </c>
      <c r="E108" s="45">
        <f t="shared" ca="1" si="6"/>
        <v>0.29203596782846863</v>
      </c>
    </row>
    <row r="109" spans="1:5" x14ac:dyDescent="0.3">
      <c r="A109" s="39">
        <v>42894</v>
      </c>
      <c r="B109">
        <v>62756</v>
      </c>
      <c r="C109" s="40">
        <f t="shared" si="5"/>
        <v>-6.5694701682733614E-3</v>
      </c>
      <c r="D109" s="45">
        <f t="shared" ca="1" si="4"/>
        <v>0.24991216866119664</v>
      </c>
      <c r="E109" s="45">
        <f t="shared" ca="1" si="6"/>
        <v>0.29203596782846863</v>
      </c>
    </row>
    <row r="110" spans="1:5" x14ac:dyDescent="0.3">
      <c r="A110" s="39">
        <v>42895</v>
      </c>
      <c r="B110">
        <v>62211</v>
      </c>
      <c r="C110" s="40">
        <f t="shared" si="5"/>
        <v>-8.6844285805340871E-3</v>
      </c>
      <c r="D110" s="45">
        <f t="shared" ca="1" si="4"/>
        <v>0.25012342114076308</v>
      </c>
      <c r="E110" s="45">
        <f t="shared" ca="1" si="6"/>
        <v>0.29203596782846863</v>
      </c>
    </row>
    <row r="111" spans="1:5" x14ac:dyDescent="0.3">
      <c r="A111" s="39">
        <v>42898</v>
      </c>
      <c r="B111">
        <v>61700</v>
      </c>
      <c r="C111" s="40">
        <f t="shared" si="5"/>
        <v>-8.2139814502258934E-3</v>
      </c>
      <c r="D111" s="45">
        <f t="shared" ca="1" si="4"/>
        <v>0.25002656958847608</v>
      </c>
      <c r="E111" s="45">
        <f t="shared" ca="1" si="6"/>
        <v>0.29203596782846863</v>
      </c>
    </row>
    <row r="112" spans="1:5" x14ac:dyDescent="0.3">
      <c r="A112" s="39">
        <v>42899</v>
      </c>
      <c r="B112">
        <v>61829</v>
      </c>
      <c r="C112" s="40">
        <f t="shared" si="5"/>
        <v>2.0907617504051235E-3</v>
      </c>
      <c r="D112" s="45">
        <f t="shared" ca="1" si="4"/>
        <v>0.24839081752422434</v>
      </c>
      <c r="E112" s="45">
        <f t="shared" ca="1" si="6"/>
        <v>0.29203596782846863</v>
      </c>
    </row>
    <row r="113" spans="1:5" x14ac:dyDescent="0.3">
      <c r="A113" s="39">
        <v>42900</v>
      </c>
      <c r="B113">
        <v>61923</v>
      </c>
      <c r="C113" s="40">
        <f t="shared" si="5"/>
        <v>1.5203221789128474E-3</v>
      </c>
      <c r="D113" s="45">
        <f t="shared" ca="1" si="4"/>
        <v>0.24840571947354986</v>
      </c>
      <c r="E113" s="45">
        <f t="shared" ca="1" si="6"/>
        <v>0.29203596782846863</v>
      </c>
    </row>
    <row r="114" spans="1:5" x14ac:dyDescent="0.3">
      <c r="A114" s="39">
        <v>42902</v>
      </c>
      <c r="B114">
        <v>61626</v>
      </c>
      <c r="C114" s="40">
        <f t="shared" si="5"/>
        <v>-4.7962792500363394E-3</v>
      </c>
      <c r="D114" s="45">
        <f t="shared" ca="1" si="4"/>
        <v>0.24851444766970235</v>
      </c>
      <c r="E114" s="45">
        <f t="shared" ca="1" si="6"/>
        <v>0.29203596782846863</v>
      </c>
    </row>
    <row r="115" spans="1:5" x14ac:dyDescent="0.3">
      <c r="A115" s="39">
        <v>42905</v>
      </c>
      <c r="B115">
        <v>62014</v>
      </c>
      <c r="C115" s="40">
        <f t="shared" si="5"/>
        <v>6.2960438775840899E-3</v>
      </c>
      <c r="D115" s="45">
        <f t="shared" ca="1" si="4"/>
        <v>0.24739063134569753</v>
      </c>
      <c r="E115" s="45">
        <f t="shared" ca="1" si="6"/>
        <v>0.29203596782846863</v>
      </c>
    </row>
    <row r="116" spans="1:5" x14ac:dyDescent="0.3">
      <c r="A116" s="39">
        <v>42906</v>
      </c>
      <c r="B116">
        <v>60766</v>
      </c>
      <c r="C116" s="40">
        <f t="shared" si="5"/>
        <v>-2.0124488018834485E-2</v>
      </c>
      <c r="D116" s="45">
        <f t="shared" ca="1" si="4"/>
        <v>0.24916934490139506</v>
      </c>
      <c r="E116" s="45">
        <f t="shared" ca="1" si="6"/>
        <v>0.29203596782846863</v>
      </c>
    </row>
    <row r="117" spans="1:5" x14ac:dyDescent="0.3">
      <c r="A117" s="39">
        <v>42907</v>
      </c>
      <c r="B117">
        <v>60762</v>
      </c>
      <c r="C117" s="40">
        <f t="shared" si="5"/>
        <v>-6.582628443541072E-5</v>
      </c>
      <c r="D117" s="45">
        <f t="shared" ca="1" si="4"/>
        <v>0.24444013270132625</v>
      </c>
      <c r="E117" s="45">
        <f t="shared" ca="1" si="6"/>
        <v>0.29203596782846863</v>
      </c>
    </row>
    <row r="118" spans="1:5" x14ac:dyDescent="0.3">
      <c r="A118" s="39">
        <v>42908</v>
      </c>
      <c r="B118">
        <v>61272</v>
      </c>
      <c r="C118" s="40">
        <f t="shared" si="5"/>
        <v>8.3934037720942989E-3</v>
      </c>
      <c r="D118" s="45">
        <f t="shared" ca="1" si="4"/>
        <v>0.24488018615355978</v>
      </c>
      <c r="E118" s="45">
        <f t="shared" ca="1" si="6"/>
        <v>0.29203596782846863</v>
      </c>
    </row>
    <row r="119" spans="1:5" x14ac:dyDescent="0.3">
      <c r="A119" s="39">
        <v>42909</v>
      </c>
      <c r="B119">
        <v>61087</v>
      </c>
      <c r="C119" s="40">
        <f t="shared" si="5"/>
        <v>-3.0193236714975979E-3</v>
      </c>
      <c r="D119" s="45">
        <f t="shared" ca="1" si="4"/>
        <v>0.24071716044411196</v>
      </c>
      <c r="E119" s="45">
        <f t="shared" ca="1" si="6"/>
        <v>0.29203596782846863</v>
      </c>
    </row>
    <row r="120" spans="1:5" x14ac:dyDescent="0.3">
      <c r="A120" s="39">
        <v>42912</v>
      </c>
      <c r="B120">
        <v>62188</v>
      </c>
      <c r="C120" s="40">
        <f t="shared" si="5"/>
        <v>1.8023474716388099E-2</v>
      </c>
      <c r="D120" s="45">
        <f t="shared" ca="1" si="4"/>
        <v>0.24248232834638719</v>
      </c>
      <c r="E120" s="45">
        <f t="shared" ca="1" si="6"/>
        <v>0.29203596782846863</v>
      </c>
    </row>
    <row r="121" spans="1:5" x14ac:dyDescent="0.3">
      <c r="A121" s="39">
        <v>42913</v>
      </c>
      <c r="B121">
        <v>61675</v>
      </c>
      <c r="C121" s="40">
        <f t="shared" si="5"/>
        <v>-8.2491799060911974E-3</v>
      </c>
      <c r="D121" s="45">
        <f t="shared" ca="1" si="4"/>
        <v>0.23627960070867937</v>
      </c>
      <c r="E121" s="45">
        <f t="shared" ca="1" si="6"/>
        <v>0.29203596782846863</v>
      </c>
    </row>
    <row r="122" spans="1:5" x14ac:dyDescent="0.3">
      <c r="A122" s="39">
        <v>42914</v>
      </c>
      <c r="B122">
        <v>62018</v>
      </c>
      <c r="C122" s="40">
        <f t="shared" si="5"/>
        <v>5.5614106201864466E-3</v>
      </c>
      <c r="D122" s="45">
        <f t="shared" ca="1" si="4"/>
        <v>0.23592198536247999</v>
      </c>
      <c r="E122" s="45">
        <f t="shared" ca="1" si="6"/>
        <v>0.29203596782846863</v>
      </c>
    </row>
    <row r="123" spans="1:5" x14ac:dyDescent="0.3">
      <c r="A123" s="39">
        <v>42915</v>
      </c>
      <c r="B123">
        <v>62239</v>
      </c>
      <c r="C123" s="40">
        <f t="shared" si="5"/>
        <v>3.5634815698668554E-3</v>
      </c>
      <c r="D123" s="45">
        <f t="shared" ca="1" si="4"/>
        <v>0.23603680152628614</v>
      </c>
      <c r="E123" s="45">
        <f t="shared" ca="1" si="6"/>
        <v>0.29203596782846863</v>
      </c>
    </row>
    <row r="124" spans="1:5" x14ac:dyDescent="0.3">
      <c r="A124" s="39">
        <v>42916</v>
      </c>
      <c r="B124">
        <v>62900</v>
      </c>
      <c r="C124" s="40">
        <f t="shared" si="5"/>
        <v>1.0620350584038984E-2</v>
      </c>
      <c r="D124" s="45">
        <f t="shared" ca="1" si="4"/>
        <v>0.23675282085705343</v>
      </c>
      <c r="E124" s="45">
        <f t="shared" ca="1" si="6"/>
        <v>0.29203596782846863</v>
      </c>
    </row>
    <row r="125" spans="1:5" x14ac:dyDescent="0.3">
      <c r="A125" s="39">
        <v>42919</v>
      </c>
      <c r="B125">
        <v>63280</v>
      </c>
      <c r="C125" s="40">
        <f t="shared" si="5"/>
        <v>6.0413354531001495E-3</v>
      </c>
      <c r="D125" s="45">
        <f t="shared" ca="1" si="4"/>
        <v>0.23663737560323195</v>
      </c>
      <c r="E125" s="45">
        <f t="shared" ca="1" si="6"/>
        <v>0.29203596782846863</v>
      </c>
    </row>
    <row r="126" spans="1:5" x14ac:dyDescent="0.3">
      <c r="A126" s="39">
        <v>42920</v>
      </c>
      <c r="B126">
        <v>63232</v>
      </c>
      <c r="C126" s="40">
        <f t="shared" si="5"/>
        <v>-7.5853350189636348E-4</v>
      </c>
      <c r="D126" s="45">
        <f t="shared" ca="1" si="4"/>
        <v>0.23641023155593432</v>
      </c>
      <c r="E126" s="45">
        <f t="shared" ca="1" si="6"/>
        <v>0.29203596782846863</v>
      </c>
    </row>
    <row r="127" spans="1:5" x14ac:dyDescent="0.3">
      <c r="A127" s="39">
        <v>42921</v>
      </c>
      <c r="B127">
        <v>63154</v>
      </c>
      <c r="C127" s="40">
        <f t="shared" si="5"/>
        <v>-1.2335526315789824E-3</v>
      </c>
      <c r="D127" s="45">
        <f t="shared" ca="1" si="4"/>
        <v>0.23481271397310724</v>
      </c>
      <c r="E127" s="45">
        <f t="shared" ca="1" si="6"/>
        <v>0.29203596782846863</v>
      </c>
    </row>
    <row r="128" spans="1:5" x14ac:dyDescent="0.3">
      <c r="A128" s="39">
        <v>42922</v>
      </c>
      <c r="B128">
        <v>62470</v>
      </c>
      <c r="C128" s="40">
        <f t="shared" si="5"/>
        <v>-1.0830667891186585E-2</v>
      </c>
      <c r="D128" s="45">
        <f t="shared" ca="1" si="4"/>
        <v>0.23557989706639554</v>
      </c>
      <c r="E128" s="45">
        <f t="shared" ca="1" si="6"/>
        <v>0.29203596782846863</v>
      </c>
    </row>
    <row r="129" spans="1:5" x14ac:dyDescent="0.3">
      <c r="A129" s="39">
        <v>42923</v>
      </c>
      <c r="B129">
        <v>62322</v>
      </c>
      <c r="C129" s="40">
        <f t="shared" si="5"/>
        <v>-2.3691371858491905E-3</v>
      </c>
      <c r="D129" s="45">
        <f t="shared" ca="1" si="4"/>
        <v>0.23549098848570651</v>
      </c>
      <c r="E129" s="45">
        <f t="shared" ca="1" si="6"/>
        <v>0.29203596782846863</v>
      </c>
    </row>
    <row r="130" spans="1:5" x14ac:dyDescent="0.3">
      <c r="A130" s="39">
        <v>42926</v>
      </c>
      <c r="B130">
        <v>63025</v>
      </c>
      <c r="C130" s="40">
        <f t="shared" si="5"/>
        <v>1.1280125798273533E-2</v>
      </c>
      <c r="D130" s="45">
        <f t="shared" ca="1" si="4"/>
        <v>0.23647971390844888</v>
      </c>
      <c r="E130" s="45">
        <f t="shared" ca="1" si="6"/>
        <v>0.29203596782846863</v>
      </c>
    </row>
    <row r="131" spans="1:5" x14ac:dyDescent="0.3">
      <c r="A131" s="39">
        <v>42927</v>
      </c>
      <c r="B131">
        <v>63832</v>
      </c>
      <c r="C131" s="40">
        <f t="shared" si="5"/>
        <v>1.2804442681475514E-2</v>
      </c>
      <c r="D131" s="45">
        <f t="shared" ref="D131:D194" ca="1" si="7">IF(ROW(C131)&lt;=$G$1+1,"",_xlfn.STDEV.P(OFFSET(C131,0,0,-$G$1))*SQRT(252))</f>
        <v>0.23723635690790854</v>
      </c>
      <c r="E131" s="45">
        <f t="shared" ca="1" si="6"/>
        <v>0.29203596782846863</v>
      </c>
    </row>
    <row r="132" spans="1:5" x14ac:dyDescent="0.3">
      <c r="A132" s="39">
        <v>42928</v>
      </c>
      <c r="B132">
        <v>64836</v>
      </c>
      <c r="C132" s="40">
        <f t="shared" ref="C132:C195" si="8">B132/B131-1</f>
        <v>1.5728788068680277E-2</v>
      </c>
      <c r="D132" s="45">
        <f t="shared" ca="1" si="7"/>
        <v>0.23744057373757682</v>
      </c>
      <c r="E132" s="45">
        <f t="shared" ref="E132:E195" ca="1" si="9">IF(ISNUMBER(D132),$I$1,"")</f>
        <v>0.29203596782846863</v>
      </c>
    </row>
    <row r="133" spans="1:5" x14ac:dyDescent="0.3">
      <c r="A133" s="39">
        <v>42929</v>
      </c>
      <c r="B133">
        <v>65178</v>
      </c>
      <c r="C133" s="40">
        <f t="shared" si="8"/>
        <v>5.2748473070516333E-3</v>
      </c>
      <c r="D133" s="45">
        <f t="shared" ca="1" si="7"/>
        <v>0.23702806646090793</v>
      </c>
      <c r="E133" s="45">
        <f t="shared" ca="1" si="9"/>
        <v>0.29203596782846863</v>
      </c>
    </row>
    <row r="134" spans="1:5" x14ac:dyDescent="0.3">
      <c r="A134" s="39">
        <v>42930</v>
      </c>
      <c r="B134">
        <v>65436</v>
      </c>
      <c r="C134" s="40">
        <f t="shared" si="8"/>
        <v>3.9583908680842494E-3</v>
      </c>
      <c r="D134" s="45">
        <f t="shared" ca="1" si="7"/>
        <v>0.23689634129760298</v>
      </c>
      <c r="E134" s="45">
        <f t="shared" ca="1" si="9"/>
        <v>0.29203596782846863</v>
      </c>
    </row>
    <row r="135" spans="1:5" x14ac:dyDescent="0.3">
      <c r="A135" s="39">
        <v>42933</v>
      </c>
      <c r="B135">
        <v>65212</v>
      </c>
      <c r="C135" s="40">
        <f t="shared" si="8"/>
        <v>-3.4231921266580922E-3</v>
      </c>
      <c r="D135" s="45">
        <f t="shared" ca="1" si="7"/>
        <v>0.23700382508108064</v>
      </c>
      <c r="E135" s="45">
        <f t="shared" ca="1" si="9"/>
        <v>0.29203596782846863</v>
      </c>
    </row>
    <row r="136" spans="1:5" x14ac:dyDescent="0.3">
      <c r="A136" s="39">
        <v>42934</v>
      </c>
      <c r="B136">
        <v>65338</v>
      </c>
      <c r="C136" s="40">
        <f t="shared" si="8"/>
        <v>1.9321597252039968E-3</v>
      </c>
      <c r="D136" s="45">
        <f t="shared" ca="1" si="7"/>
        <v>0.23684127814538972</v>
      </c>
      <c r="E136" s="45">
        <f t="shared" ca="1" si="9"/>
        <v>0.29203596782846863</v>
      </c>
    </row>
    <row r="137" spans="1:5" x14ac:dyDescent="0.3">
      <c r="A137" s="39">
        <v>42935</v>
      </c>
      <c r="B137">
        <v>65180</v>
      </c>
      <c r="C137" s="40">
        <f t="shared" si="8"/>
        <v>-2.4181946187517012E-3</v>
      </c>
      <c r="D137" s="45">
        <f t="shared" ca="1" si="7"/>
        <v>0.23643209662438353</v>
      </c>
      <c r="E137" s="45">
        <f t="shared" ca="1" si="9"/>
        <v>0.29203596782846863</v>
      </c>
    </row>
    <row r="138" spans="1:5" x14ac:dyDescent="0.3">
      <c r="A138" s="39">
        <v>42936</v>
      </c>
      <c r="B138">
        <v>64938</v>
      </c>
      <c r="C138" s="40">
        <f t="shared" si="8"/>
        <v>-3.7127953359926691E-3</v>
      </c>
      <c r="D138" s="45">
        <f t="shared" ca="1" si="7"/>
        <v>0.2341769973256608</v>
      </c>
      <c r="E138" s="45">
        <f t="shared" ca="1" si="9"/>
        <v>0.29203596782846863</v>
      </c>
    </row>
    <row r="139" spans="1:5" x14ac:dyDescent="0.3">
      <c r="A139" s="39">
        <v>42937</v>
      </c>
      <c r="B139">
        <v>64684</v>
      </c>
      <c r="C139" s="40">
        <f t="shared" si="8"/>
        <v>-3.911423203671216E-3</v>
      </c>
      <c r="D139" s="45">
        <f t="shared" ca="1" si="7"/>
        <v>0.22973963844337869</v>
      </c>
      <c r="E139" s="45">
        <f t="shared" ca="1" si="9"/>
        <v>0.29203596782846863</v>
      </c>
    </row>
    <row r="140" spans="1:5" x14ac:dyDescent="0.3">
      <c r="A140" s="39">
        <v>42940</v>
      </c>
      <c r="B140">
        <v>65100</v>
      </c>
      <c r="C140" s="40">
        <f t="shared" si="8"/>
        <v>6.4312658462679639E-3</v>
      </c>
      <c r="D140" s="45">
        <f t="shared" ca="1" si="7"/>
        <v>0.22998144637596965</v>
      </c>
      <c r="E140" s="45">
        <f t="shared" ca="1" si="9"/>
        <v>0.29203596782846863</v>
      </c>
    </row>
    <row r="141" spans="1:5" x14ac:dyDescent="0.3">
      <c r="A141" s="39">
        <v>42941</v>
      </c>
      <c r="B141">
        <v>65668</v>
      </c>
      <c r="C141" s="40">
        <f t="shared" si="8"/>
        <v>8.7250384024577521E-3</v>
      </c>
      <c r="D141" s="45">
        <f t="shared" ca="1" si="7"/>
        <v>0.22930766345159131</v>
      </c>
      <c r="E141" s="45">
        <f t="shared" ca="1" si="9"/>
        <v>0.29203596782846863</v>
      </c>
    </row>
    <row r="142" spans="1:5" x14ac:dyDescent="0.3">
      <c r="A142" s="39">
        <v>42942</v>
      </c>
      <c r="B142">
        <v>65011</v>
      </c>
      <c r="C142" s="40">
        <f t="shared" si="8"/>
        <v>-1.0004872997502634E-2</v>
      </c>
      <c r="D142" s="45">
        <f t="shared" ca="1" si="7"/>
        <v>0.23001563308135398</v>
      </c>
      <c r="E142" s="45">
        <f t="shared" ca="1" si="9"/>
        <v>0.29203596782846863</v>
      </c>
    </row>
    <row r="143" spans="1:5" x14ac:dyDescent="0.3">
      <c r="A143" s="39">
        <v>42943</v>
      </c>
      <c r="B143">
        <v>65277</v>
      </c>
      <c r="C143" s="40">
        <f t="shared" si="8"/>
        <v>4.0916152651089277E-3</v>
      </c>
      <c r="D143" s="45">
        <f t="shared" ca="1" si="7"/>
        <v>0.22938289227066419</v>
      </c>
      <c r="E143" s="45">
        <f t="shared" ca="1" si="9"/>
        <v>0.29203596782846863</v>
      </c>
    </row>
    <row r="144" spans="1:5" x14ac:dyDescent="0.3">
      <c r="A144" s="39">
        <v>42944</v>
      </c>
      <c r="B144">
        <v>65497</v>
      </c>
      <c r="C144" s="40">
        <f t="shared" si="8"/>
        <v>3.37025292216242E-3</v>
      </c>
      <c r="D144" s="45">
        <f t="shared" ca="1" si="7"/>
        <v>0.22835395635402089</v>
      </c>
      <c r="E144" s="45">
        <f t="shared" ca="1" si="9"/>
        <v>0.29203596782846863</v>
      </c>
    </row>
    <row r="145" spans="1:5" x14ac:dyDescent="0.3">
      <c r="A145" s="39">
        <v>42947</v>
      </c>
      <c r="B145">
        <v>65920</v>
      </c>
      <c r="C145" s="40">
        <f t="shared" si="8"/>
        <v>6.4583110676825761E-3</v>
      </c>
      <c r="D145" s="45">
        <f t="shared" ca="1" si="7"/>
        <v>0.22849247890267105</v>
      </c>
      <c r="E145" s="45">
        <f t="shared" ca="1" si="9"/>
        <v>0.29203596782846863</v>
      </c>
    </row>
    <row r="146" spans="1:5" x14ac:dyDescent="0.3">
      <c r="A146" s="39">
        <v>42948</v>
      </c>
      <c r="B146">
        <v>66516</v>
      </c>
      <c r="C146" s="40">
        <f t="shared" si="8"/>
        <v>9.0412621359223788E-3</v>
      </c>
      <c r="D146" s="45">
        <f t="shared" ca="1" si="7"/>
        <v>0.22901893986916458</v>
      </c>
      <c r="E146" s="45">
        <f t="shared" ca="1" si="9"/>
        <v>0.29203596782846863</v>
      </c>
    </row>
    <row r="147" spans="1:5" x14ac:dyDescent="0.3">
      <c r="A147" s="39">
        <v>42949</v>
      </c>
      <c r="B147">
        <v>67136</v>
      </c>
      <c r="C147" s="40">
        <f t="shared" si="8"/>
        <v>9.3210656082747256E-3</v>
      </c>
      <c r="D147" s="45">
        <f t="shared" ca="1" si="7"/>
        <v>0.22870908870307585</v>
      </c>
      <c r="E147" s="45">
        <f t="shared" ca="1" si="9"/>
        <v>0.29203596782846863</v>
      </c>
    </row>
    <row r="148" spans="1:5" x14ac:dyDescent="0.3">
      <c r="A148" s="39">
        <v>42950</v>
      </c>
      <c r="B148">
        <v>66777</v>
      </c>
      <c r="C148" s="40">
        <f t="shared" si="8"/>
        <v>-5.3473546234509284E-3</v>
      </c>
      <c r="D148" s="45">
        <f t="shared" ca="1" si="7"/>
        <v>0.22566478398880374</v>
      </c>
      <c r="E148" s="45">
        <f t="shared" ca="1" si="9"/>
        <v>0.29203596782846863</v>
      </c>
    </row>
    <row r="149" spans="1:5" x14ac:dyDescent="0.3">
      <c r="A149" s="39">
        <v>42951</v>
      </c>
      <c r="B149">
        <v>66898</v>
      </c>
      <c r="C149" s="40">
        <f t="shared" si="8"/>
        <v>1.8120011381164147E-3</v>
      </c>
      <c r="D149" s="45">
        <f t="shared" ca="1" si="7"/>
        <v>0.22490341822723914</v>
      </c>
      <c r="E149" s="45">
        <f t="shared" ca="1" si="9"/>
        <v>0.29203596782846863</v>
      </c>
    </row>
    <row r="150" spans="1:5" x14ac:dyDescent="0.3">
      <c r="A150" s="39">
        <v>42954</v>
      </c>
      <c r="B150">
        <v>67940</v>
      </c>
      <c r="C150" s="40">
        <f t="shared" si="8"/>
        <v>1.5575951448473901E-2</v>
      </c>
      <c r="D150" s="45">
        <f t="shared" ca="1" si="7"/>
        <v>0.22369777427536508</v>
      </c>
      <c r="E150" s="45">
        <f t="shared" ca="1" si="9"/>
        <v>0.29203596782846863</v>
      </c>
    </row>
    <row r="151" spans="1:5" x14ac:dyDescent="0.3">
      <c r="A151" s="39">
        <v>42955</v>
      </c>
      <c r="B151">
        <v>67899</v>
      </c>
      <c r="C151" s="40">
        <f t="shared" si="8"/>
        <v>-6.0347365322344082E-4</v>
      </c>
      <c r="D151" s="45">
        <f t="shared" ca="1" si="7"/>
        <v>0.22240558697570065</v>
      </c>
      <c r="E151" s="45">
        <f t="shared" ca="1" si="9"/>
        <v>0.29203596782846863</v>
      </c>
    </row>
    <row r="152" spans="1:5" x14ac:dyDescent="0.3">
      <c r="A152" s="39">
        <v>42956</v>
      </c>
      <c r="B152">
        <v>67671</v>
      </c>
      <c r="C152" s="40">
        <f t="shared" si="8"/>
        <v>-3.3579286881986192E-3</v>
      </c>
      <c r="D152" s="45">
        <f t="shared" ca="1" si="7"/>
        <v>0.22244075667462349</v>
      </c>
      <c r="E152" s="45">
        <f t="shared" ca="1" si="9"/>
        <v>0.29203596782846863</v>
      </c>
    </row>
    <row r="153" spans="1:5" x14ac:dyDescent="0.3">
      <c r="A153" s="39">
        <v>42957</v>
      </c>
      <c r="B153">
        <v>66992</v>
      </c>
      <c r="C153" s="40">
        <f t="shared" si="8"/>
        <v>-1.0033840197425814E-2</v>
      </c>
      <c r="D153" s="45">
        <f t="shared" ca="1" si="7"/>
        <v>0.22233210363733408</v>
      </c>
      <c r="E153" s="45">
        <f t="shared" ca="1" si="9"/>
        <v>0.29203596782846863</v>
      </c>
    </row>
    <row r="154" spans="1:5" x14ac:dyDescent="0.3">
      <c r="A154" s="39">
        <v>42958</v>
      </c>
      <c r="B154">
        <v>67359</v>
      </c>
      <c r="C154" s="40">
        <f t="shared" si="8"/>
        <v>5.4782660616192747E-3</v>
      </c>
      <c r="D154" s="45">
        <f t="shared" ca="1" si="7"/>
        <v>0.22036841832953769</v>
      </c>
      <c r="E154" s="45">
        <f t="shared" ca="1" si="9"/>
        <v>0.29203596782846863</v>
      </c>
    </row>
    <row r="155" spans="1:5" x14ac:dyDescent="0.3">
      <c r="A155" s="39">
        <v>42961</v>
      </c>
      <c r="B155">
        <v>68285</v>
      </c>
      <c r="C155" s="40">
        <f t="shared" si="8"/>
        <v>1.3747234964889721E-2</v>
      </c>
      <c r="D155" s="45">
        <f t="shared" ca="1" si="7"/>
        <v>0.22189770850600543</v>
      </c>
      <c r="E155" s="45">
        <f t="shared" ca="1" si="9"/>
        <v>0.29203596782846863</v>
      </c>
    </row>
    <row r="156" spans="1:5" x14ac:dyDescent="0.3">
      <c r="A156" s="39">
        <v>42962</v>
      </c>
      <c r="B156">
        <v>68355</v>
      </c>
      <c r="C156" s="40">
        <f t="shared" si="8"/>
        <v>1.025115325474113E-3</v>
      </c>
      <c r="D156" s="45">
        <f t="shared" ca="1" si="7"/>
        <v>0.22105387700488538</v>
      </c>
      <c r="E156" s="45">
        <f t="shared" ca="1" si="9"/>
        <v>0.29203596782846863</v>
      </c>
    </row>
    <row r="157" spans="1:5" x14ac:dyDescent="0.3">
      <c r="A157" s="39">
        <v>42963</v>
      </c>
      <c r="B157">
        <v>68594</v>
      </c>
      <c r="C157" s="40">
        <f t="shared" si="8"/>
        <v>3.4964523443785644E-3</v>
      </c>
      <c r="D157" s="45">
        <f t="shared" ca="1" si="7"/>
        <v>0.22104205895567</v>
      </c>
      <c r="E157" s="45">
        <f t="shared" ca="1" si="9"/>
        <v>0.29203596782846863</v>
      </c>
    </row>
    <row r="158" spans="1:5" x14ac:dyDescent="0.3">
      <c r="A158" s="39">
        <v>42964</v>
      </c>
      <c r="B158">
        <v>67977</v>
      </c>
      <c r="C158" s="40">
        <f t="shared" si="8"/>
        <v>-8.9949558270402408E-3</v>
      </c>
      <c r="D158" s="45">
        <f t="shared" ca="1" si="7"/>
        <v>0.22166618744220293</v>
      </c>
      <c r="E158" s="45">
        <f t="shared" ca="1" si="9"/>
        <v>0.29203596782846863</v>
      </c>
    </row>
    <row r="159" spans="1:5" x14ac:dyDescent="0.3">
      <c r="A159" s="39">
        <v>42965</v>
      </c>
      <c r="B159">
        <v>68715</v>
      </c>
      <c r="C159" s="40">
        <f t="shared" si="8"/>
        <v>1.0856613266251758E-2</v>
      </c>
      <c r="D159" s="45">
        <f t="shared" ca="1" si="7"/>
        <v>0.22021485351560277</v>
      </c>
      <c r="E159" s="45">
        <f t="shared" ca="1" si="9"/>
        <v>0.29203596782846863</v>
      </c>
    </row>
    <row r="160" spans="1:5" x14ac:dyDescent="0.3">
      <c r="A160" s="39">
        <v>42968</v>
      </c>
      <c r="B160">
        <v>68635</v>
      </c>
      <c r="C160" s="40">
        <f t="shared" si="8"/>
        <v>-1.164229062067923E-3</v>
      </c>
      <c r="D160" s="45">
        <f t="shared" ca="1" si="7"/>
        <v>0.13513426079191548</v>
      </c>
      <c r="E160" s="45">
        <f t="shared" ca="1" si="9"/>
        <v>0.29203596782846863</v>
      </c>
    </row>
    <row r="161" spans="1:5" x14ac:dyDescent="0.3">
      <c r="A161" s="39">
        <v>42969</v>
      </c>
      <c r="B161">
        <v>70011</v>
      </c>
      <c r="C161" s="40">
        <f t="shared" si="8"/>
        <v>2.0048080425438819E-2</v>
      </c>
      <c r="D161" s="45">
        <f t="shared" ca="1" si="7"/>
        <v>0.13661111276396157</v>
      </c>
      <c r="E161" s="45">
        <f t="shared" ca="1" si="9"/>
        <v>0.29203596782846863</v>
      </c>
    </row>
    <row r="162" spans="1:5" x14ac:dyDescent="0.3">
      <c r="A162" s="39">
        <v>42970</v>
      </c>
      <c r="B162">
        <v>70478</v>
      </c>
      <c r="C162" s="40">
        <f t="shared" si="8"/>
        <v>6.6703803687990781E-3</v>
      </c>
      <c r="D162" s="45">
        <f t="shared" ca="1" si="7"/>
        <v>0.13268491065304666</v>
      </c>
      <c r="E162" s="45">
        <f t="shared" ca="1" si="9"/>
        <v>0.29203596782846863</v>
      </c>
    </row>
    <row r="163" spans="1:5" x14ac:dyDescent="0.3">
      <c r="A163" s="39">
        <v>42971</v>
      </c>
      <c r="B163">
        <v>71133</v>
      </c>
      <c r="C163" s="40">
        <f t="shared" si="8"/>
        <v>9.2936802973977439E-3</v>
      </c>
      <c r="D163" s="45">
        <f t="shared" ca="1" si="7"/>
        <v>0.13060081790567396</v>
      </c>
      <c r="E163" s="45">
        <f t="shared" ca="1" si="9"/>
        <v>0.29203596782846863</v>
      </c>
    </row>
    <row r="164" spans="1:5" x14ac:dyDescent="0.3">
      <c r="A164" s="39">
        <v>42972</v>
      </c>
      <c r="B164">
        <v>71074</v>
      </c>
      <c r="C164" s="40">
        <f t="shared" si="8"/>
        <v>-8.2943219040387817E-4</v>
      </c>
      <c r="D164" s="45">
        <f t="shared" ca="1" si="7"/>
        <v>0.12985784995793118</v>
      </c>
      <c r="E164" s="45">
        <f t="shared" ca="1" si="9"/>
        <v>0.29203596782846863</v>
      </c>
    </row>
    <row r="165" spans="1:5" x14ac:dyDescent="0.3">
      <c r="A165" s="39">
        <v>42975</v>
      </c>
      <c r="B165">
        <v>71017</v>
      </c>
      <c r="C165" s="40">
        <f t="shared" si="8"/>
        <v>-8.0198103385209496E-4</v>
      </c>
      <c r="D165" s="45">
        <f t="shared" ca="1" si="7"/>
        <v>0.12988132146792189</v>
      </c>
      <c r="E165" s="45">
        <f t="shared" ca="1" si="9"/>
        <v>0.29203596782846863</v>
      </c>
    </row>
    <row r="166" spans="1:5" x14ac:dyDescent="0.3">
      <c r="A166" s="39">
        <v>42976</v>
      </c>
      <c r="B166">
        <v>71330</v>
      </c>
      <c r="C166" s="40">
        <f t="shared" si="8"/>
        <v>4.4073954123660108E-3</v>
      </c>
      <c r="D166" s="45">
        <f t="shared" ca="1" si="7"/>
        <v>0.12791005082404455</v>
      </c>
      <c r="E166" s="45">
        <f t="shared" ca="1" si="9"/>
        <v>0.29203596782846863</v>
      </c>
    </row>
    <row r="167" spans="1:5" x14ac:dyDescent="0.3">
      <c r="A167" s="39">
        <v>42977</v>
      </c>
      <c r="B167">
        <v>70886</v>
      </c>
      <c r="C167" s="40">
        <f t="shared" si="8"/>
        <v>-6.224589934109126E-3</v>
      </c>
      <c r="D167" s="45">
        <f t="shared" ca="1" si="7"/>
        <v>0.12816407026604332</v>
      </c>
      <c r="E167" s="45">
        <f t="shared" ca="1" si="9"/>
        <v>0.29203596782846863</v>
      </c>
    </row>
    <row r="168" spans="1:5" x14ac:dyDescent="0.3">
      <c r="A168" s="39">
        <v>42978</v>
      </c>
      <c r="B168">
        <v>70835</v>
      </c>
      <c r="C168" s="40">
        <f t="shared" si="8"/>
        <v>-7.1946505656972359E-4</v>
      </c>
      <c r="D168" s="45">
        <f t="shared" ca="1" si="7"/>
        <v>0.12820940419748889</v>
      </c>
      <c r="E168" s="45">
        <f t="shared" ca="1" si="9"/>
        <v>0.29203596782846863</v>
      </c>
    </row>
    <row r="169" spans="1:5" x14ac:dyDescent="0.3">
      <c r="A169" s="39">
        <v>42979</v>
      </c>
      <c r="B169">
        <v>71923</v>
      </c>
      <c r="C169" s="40">
        <f t="shared" si="8"/>
        <v>1.5359638596738945E-2</v>
      </c>
      <c r="D169" s="45">
        <f t="shared" ca="1" si="7"/>
        <v>0.12404009882694969</v>
      </c>
      <c r="E169" s="45">
        <f t="shared" ca="1" si="9"/>
        <v>0.29203596782846863</v>
      </c>
    </row>
    <row r="170" spans="1:5" x14ac:dyDescent="0.3">
      <c r="A170" s="39">
        <v>42982</v>
      </c>
      <c r="B170">
        <v>72129</v>
      </c>
      <c r="C170" s="40">
        <f t="shared" si="8"/>
        <v>2.8641741862824865E-3</v>
      </c>
      <c r="D170" s="45">
        <f t="shared" ca="1" si="7"/>
        <v>0.12281905508869082</v>
      </c>
      <c r="E170" s="45">
        <f t="shared" ca="1" si="9"/>
        <v>0.29203596782846863</v>
      </c>
    </row>
    <row r="171" spans="1:5" x14ac:dyDescent="0.3">
      <c r="A171" s="39">
        <v>42983</v>
      </c>
      <c r="B171">
        <v>72151</v>
      </c>
      <c r="C171" s="40">
        <f t="shared" si="8"/>
        <v>3.0500908095221213E-4</v>
      </c>
      <c r="D171" s="45">
        <f t="shared" ca="1" si="7"/>
        <v>0.1228489832140381</v>
      </c>
      <c r="E171" s="45">
        <f t="shared" ca="1" si="9"/>
        <v>0.29203596782846863</v>
      </c>
    </row>
    <row r="172" spans="1:5" x14ac:dyDescent="0.3">
      <c r="A172" s="39">
        <v>42984</v>
      </c>
      <c r="B172">
        <v>73412</v>
      </c>
      <c r="C172" s="40">
        <f t="shared" si="8"/>
        <v>1.7477235242754796E-2</v>
      </c>
      <c r="D172" s="45">
        <f t="shared" ca="1" si="7"/>
        <v>0.12619058119261478</v>
      </c>
      <c r="E172" s="45">
        <f t="shared" ca="1" si="9"/>
        <v>0.29203596782846863</v>
      </c>
    </row>
    <row r="173" spans="1:5" x14ac:dyDescent="0.3">
      <c r="A173" s="39">
        <v>42986</v>
      </c>
      <c r="B173">
        <v>73079</v>
      </c>
      <c r="C173" s="40">
        <f t="shared" si="8"/>
        <v>-4.5360431537078139E-3</v>
      </c>
      <c r="D173" s="45">
        <f t="shared" ca="1" si="7"/>
        <v>0.12642486977759745</v>
      </c>
      <c r="E173" s="45">
        <f t="shared" ca="1" si="9"/>
        <v>0.29203596782846863</v>
      </c>
    </row>
    <row r="174" spans="1:5" x14ac:dyDescent="0.3">
      <c r="A174" s="39">
        <v>42989</v>
      </c>
      <c r="B174">
        <v>74319</v>
      </c>
      <c r="C174" s="40">
        <f t="shared" si="8"/>
        <v>1.6967938805949823E-2</v>
      </c>
      <c r="D174" s="45">
        <f t="shared" ca="1" si="7"/>
        <v>0.12957584443579737</v>
      </c>
      <c r="E174" s="45">
        <f t="shared" ca="1" si="9"/>
        <v>0.29203596782846863</v>
      </c>
    </row>
    <row r="175" spans="1:5" x14ac:dyDescent="0.3">
      <c r="A175" s="39">
        <v>42990</v>
      </c>
      <c r="B175">
        <v>74539</v>
      </c>
      <c r="C175" s="40">
        <f t="shared" si="8"/>
        <v>2.9602120588274605E-3</v>
      </c>
      <c r="D175" s="45">
        <f t="shared" ca="1" si="7"/>
        <v>0.12834127477467183</v>
      </c>
      <c r="E175" s="45">
        <f t="shared" ca="1" si="9"/>
        <v>0.29203596782846863</v>
      </c>
    </row>
    <row r="176" spans="1:5" x14ac:dyDescent="0.3">
      <c r="A176" s="39">
        <v>42991</v>
      </c>
      <c r="B176">
        <v>74788</v>
      </c>
      <c r="C176" s="40">
        <f t="shared" si="8"/>
        <v>3.340533143723512E-3</v>
      </c>
      <c r="D176" s="45">
        <f t="shared" ca="1" si="7"/>
        <v>0.1263924566215332</v>
      </c>
      <c r="E176" s="45">
        <f t="shared" ca="1" si="9"/>
        <v>0.29203596782846863</v>
      </c>
    </row>
    <row r="177" spans="1:5" x14ac:dyDescent="0.3">
      <c r="A177" s="39">
        <v>42992</v>
      </c>
      <c r="B177">
        <v>74657</v>
      </c>
      <c r="C177" s="40">
        <f t="shared" si="8"/>
        <v>-1.7516179066160431E-3</v>
      </c>
      <c r="D177" s="45">
        <f t="shared" ca="1" si="7"/>
        <v>0.12484917250222201</v>
      </c>
      <c r="E177" s="45">
        <f t="shared" ca="1" si="9"/>
        <v>0.29203596782846863</v>
      </c>
    </row>
    <row r="178" spans="1:5" x14ac:dyDescent="0.3">
      <c r="A178" s="39">
        <v>42993</v>
      </c>
      <c r="B178">
        <v>75757</v>
      </c>
      <c r="C178" s="40">
        <f t="shared" si="8"/>
        <v>1.473405039045228E-2</v>
      </c>
      <c r="D178" s="45">
        <f t="shared" ca="1" si="7"/>
        <v>0.12691746715361643</v>
      </c>
      <c r="E178" s="45">
        <f t="shared" ca="1" si="9"/>
        <v>0.29203596782846863</v>
      </c>
    </row>
    <row r="179" spans="1:5" x14ac:dyDescent="0.3">
      <c r="A179" s="39">
        <v>42996</v>
      </c>
      <c r="B179">
        <v>75990</v>
      </c>
      <c r="C179" s="40">
        <f t="shared" si="8"/>
        <v>3.0756233747375461E-3</v>
      </c>
      <c r="D179" s="45">
        <f t="shared" ca="1" si="7"/>
        <v>0.12687869217005129</v>
      </c>
      <c r="E179" s="45">
        <f t="shared" ca="1" si="9"/>
        <v>0.29203596782846863</v>
      </c>
    </row>
    <row r="180" spans="1:5" x14ac:dyDescent="0.3">
      <c r="A180" s="39">
        <v>42997</v>
      </c>
      <c r="B180">
        <v>75974</v>
      </c>
      <c r="C180" s="40">
        <f t="shared" si="8"/>
        <v>-2.1055402026581849E-4</v>
      </c>
      <c r="D180" s="45">
        <f t="shared" ca="1" si="7"/>
        <v>0.12609290835354062</v>
      </c>
      <c r="E180" s="45">
        <f t="shared" ca="1" si="9"/>
        <v>0.29203596782846863</v>
      </c>
    </row>
    <row r="181" spans="1:5" x14ac:dyDescent="0.3">
      <c r="A181" s="39">
        <v>42998</v>
      </c>
      <c r="B181">
        <v>76004</v>
      </c>
      <c r="C181" s="40">
        <f t="shared" si="8"/>
        <v>3.9487192987075481E-4</v>
      </c>
      <c r="D181" s="45">
        <f t="shared" ca="1" si="7"/>
        <v>0.12606032051385566</v>
      </c>
      <c r="E181" s="45">
        <f t="shared" ca="1" si="9"/>
        <v>0.29203596782846863</v>
      </c>
    </row>
    <row r="182" spans="1:5" x14ac:dyDescent="0.3">
      <c r="A182" s="39">
        <v>42999</v>
      </c>
      <c r="B182">
        <v>75604</v>
      </c>
      <c r="C182" s="40">
        <f t="shared" si="8"/>
        <v>-5.2628809010052402E-3</v>
      </c>
      <c r="D182" s="45">
        <f t="shared" ca="1" si="7"/>
        <v>0.11867575287956238</v>
      </c>
      <c r="E182" s="45">
        <f t="shared" ca="1" si="9"/>
        <v>0.29203596782846863</v>
      </c>
    </row>
    <row r="183" spans="1:5" x14ac:dyDescent="0.3">
      <c r="A183" s="39">
        <v>43000</v>
      </c>
      <c r="B183">
        <v>75390</v>
      </c>
      <c r="C183" s="40">
        <f t="shared" si="8"/>
        <v>-2.8305380667689173E-3</v>
      </c>
      <c r="D183" s="45">
        <f t="shared" ca="1" si="7"/>
        <v>0.1190993598277212</v>
      </c>
      <c r="E183" s="45">
        <f t="shared" ca="1" si="9"/>
        <v>0.29203596782846863</v>
      </c>
    </row>
    <row r="184" spans="1:5" x14ac:dyDescent="0.3">
      <c r="A184" s="39">
        <v>43003</v>
      </c>
      <c r="B184">
        <v>74443</v>
      </c>
      <c r="C184" s="40">
        <f t="shared" si="8"/>
        <v>-1.2561347658840649E-2</v>
      </c>
      <c r="D184" s="45">
        <f t="shared" ca="1" si="7"/>
        <v>0.12256042911057199</v>
      </c>
      <c r="E184" s="45">
        <f t="shared" ca="1" si="9"/>
        <v>0.29203596782846863</v>
      </c>
    </row>
    <row r="185" spans="1:5" x14ac:dyDescent="0.3">
      <c r="A185" s="39">
        <v>43004</v>
      </c>
      <c r="B185">
        <v>74319</v>
      </c>
      <c r="C185" s="40">
        <f t="shared" si="8"/>
        <v>-1.6657039614201841E-3</v>
      </c>
      <c r="D185" s="45">
        <f t="shared" ca="1" si="7"/>
        <v>0.1223351625845924</v>
      </c>
      <c r="E185" s="45">
        <f t="shared" ca="1" si="9"/>
        <v>0.29203596782846863</v>
      </c>
    </row>
    <row r="186" spans="1:5" x14ac:dyDescent="0.3">
      <c r="A186" s="39">
        <v>43005</v>
      </c>
      <c r="B186">
        <v>73797</v>
      </c>
      <c r="C186" s="40">
        <f t="shared" si="8"/>
        <v>-7.0237758850361098E-3</v>
      </c>
      <c r="D186" s="45">
        <f t="shared" ca="1" si="7"/>
        <v>0.12021793666341486</v>
      </c>
      <c r="E186" s="45">
        <f t="shared" ca="1" si="9"/>
        <v>0.29203596782846863</v>
      </c>
    </row>
    <row r="187" spans="1:5" x14ac:dyDescent="0.3">
      <c r="A187" s="39">
        <v>43006</v>
      </c>
      <c r="B187">
        <v>73567</v>
      </c>
      <c r="C187" s="40">
        <f t="shared" si="8"/>
        <v>-3.1166578587205063E-3</v>
      </c>
      <c r="D187" s="45">
        <f t="shared" ca="1" si="7"/>
        <v>0.11884949078726845</v>
      </c>
      <c r="E187" s="45">
        <f t="shared" ca="1" si="9"/>
        <v>0.29203596782846863</v>
      </c>
    </row>
    <row r="188" spans="1:5" x14ac:dyDescent="0.3">
      <c r="A188" s="39">
        <v>43007</v>
      </c>
      <c r="B188">
        <v>74294</v>
      </c>
      <c r="C188" s="40">
        <f t="shared" si="8"/>
        <v>9.8821482458166798E-3</v>
      </c>
      <c r="D188" s="45">
        <f t="shared" ca="1" si="7"/>
        <v>0.11953959912034516</v>
      </c>
      <c r="E188" s="45">
        <f t="shared" ca="1" si="9"/>
        <v>0.29203596782846863</v>
      </c>
    </row>
    <row r="189" spans="1:5" x14ac:dyDescent="0.3">
      <c r="A189" s="39">
        <v>43010</v>
      </c>
      <c r="B189">
        <v>74360</v>
      </c>
      <c r="C189" s="40">
        <f t="shared" si="8"/>
        <v>8.8836245188028684E-4</v>
      </c>
      <c r="D189" s="45">
        <f t="shared" ca="1" si="7"/>
        <v>0.11958421417355815</v>
      </c>
      <c r="E189" s="45">
        <f t="shared" ca="1" si="9"/>
        <v>0.29203596782846863</v>
      </c>
    </row>
    <row r="190" spans="1:5" x14ac:dyDescent="0.3">
      <c r="A190" s="39">
        <v>43011</v>
      </c>
      <c r="B190">
        <v>76763</v>
      </c>
      <c r="C190" s="40">
        <f t="shared" si="8"/>
        <v>3.2315761161914924E-2</v>
      </c>
      <c r="D190" s="45">
        <f t="shared" ca="1" si="7"/>
        <v>0.13182530653736946</v>
      </c>
      <c r="E190" s="45">
        <f t="shared" ca="1" si="9"/>
        <v>0.29203596782846863</v>
      </c>
    </row>
    <row r="191" spans="1:5" x14ac:dyDescent="0.3">
      <c r="A191" s="39">
        <v>43012</v>
      </c>
      <c r="B191">
        <v>76591</v>
      </c>
      <c r="C191" s="40">
        <f t="shared" si="8"/>
        <v>-2.2406628193269995E-3</v>
      </c>
      <c r="D191" s="45">
        <f t="shared" ca="1" si="7"/>
        <v>0.13208736398301971</v>
      </c>
      <c r="E191" s="45">
        <f t="shared" ca="1" si="9"/>
        <v>0.29203596782846863</v>
      </c>
    </row>
    <row r="192" spans="1:5" x14ac:dyDescent="0.3">
      <c r="A192" s="39">
        <v>43013</v>
      </c>
      <c r="B192">
        <v>76618</v>
      </c>
      <c r="C192" s="40">
        <f t="shared" si="8"/>
        <v>3.5252183676925952E-4</v>
      </c>
      <c r="D192" s="45">
        <f t="shared" ca="1" si="7"/>
        <v>0.13198639678668123</v>
      </c>
      <c r="E192" s="45">
        <f t="shared" ca="1" si="9"/>
        <v>0.29203596782846863</v>
      </c>
    </row>
    <row r="193" spans="1:5" x14ac:dyDescent="0.3">
      <c r="A193" s="39">
        <v>43014</v>
      </c>
      <c r="B193">
        <v>76055</v>
      </c>
      <c r="C193" s="40">
        <f t="shared" si="8"/>
        <v>-7.3481427340833516E-3</v>
      </c>
      <c r="D193" s="45">
        <f t="shared" ca="1" si="7"/>
        <v>0.13325257872295285</v>
      </c>
      <c r="E193" s="45">
        <f t="shared" ca="1" si="9"/>
        <v>0.29203596782846863</v>
      </c>
    </row>
    <row r="194" spans="1:5" x14ac:dyDescent="0.3">
      <c r="A194" s="39">
        <v>43017</v>
      </c>
      <c r="B194">
        <v>75727</v>
      </c>
      <c r="C194" s="40">
        <f t="shared" si="8"/>
        <v>-4.3126684636118906E-3</v>
      </c>
      <c r="D194" s="45">
        <f t="shared" ca="1" si="7"/>
        <v>0.13128138031649009</v>
      </c>
      <c r="E194" s="45">
        <f t="shared" ca="1" si="9"/>
        <v>0.29203596782846863</v>
      </c>
    </row>
    <row r="195" spans="1:5" x14ac:dyDescent="0.3">
      <c r="A195" s="39">
        <v>43018</v>
      </c>
      <c r="B195">
        <v>76897</v>
      </c>
      <c r="C195" s="40">
        <f t="shared" si="8"/>
        <v>1.5450235715134708E-2</v>
      </c>
      <c r="D195" s="45">
        <f t="shared" ref="D195:D258" ca="1" si="10">IF(ROW(C195)&lt;=$G$1+1,"",_xlfn.STDEV.P(OFFSET(C195,0,0,-$G$1))*SQRT(252))</f>
        <v>0.13305811028473119</v>
      </c>
      <c r="E195" s="45">
        <f t="shared" ca="1" si="9"/>
        <v>0.29203596782846863</v>
      </c>
    </row>
    <row r="196" spans="1:5" x14ac:dyDescent="0.3">
      <c r="A196" s="39">
        <v>43019</v>
      </c>
      <c r="B196">
        <v>76660</v>
      </c>
      <c r="C196" s="40">
        <f t="shared" ref="C196:C259" si="11">B196/B195-1</f>
        <v>-3.0820448131916311E-3</v>
      </c>
      <c r="D196" s="45">
        <f t="shared" ca="1" si="10"/>
        <v>0.13265204722422727</v>
      </c>
      <c r="E196" s="45">
        <f t="shared" ref="E196:E259" ca="1" si="12">IF(ISNUMBER(D196),$I$1,"")</f>
        <v>0.29203596782846863</v>
      </c>
    </row>
    <row r="197" spans="1:5" x14ac:dyDescent="0.3">
      <c r="A197" s="39">
        <v>43021</v>
      </c>
      <c r="B197">
        <v>76990</v>
      </c>
      <c r="C197" s="40">
        <f t="shared" si="11"/>
        <v>4.3047221497520827E-3</v>
      </c>
      <c r="D197" s="45">
        <f t="shared" ca="1" si="10"/>
        <v>0.13127175861828433</v>
      </c>
      <c r="E197" s="45">
        <f t="shared" ca="1" si="12"/>
        <v>0.29203596782846863</v>
      </c>
    </row>
    <row r="198" spans="1:5" x14ac:dyDescent="0.3">
      <c r="A198" s="39">
        <v>43024</v>
      </c>
      <c r="B198">
        <v>76892</v>
      </c>
      <c r="C198" s="40">
        <f t="shared" si="11"/>
        <v>-1.272892583452423E-3</v>
      </c>
      <c r="D198" s="45">
        <f t="shared" ca="1" si="10"/>
        <v>0.12903779499499629</v>
      </c>
      <c r="E198" s="45">
        <f t="shared" ca="1" si="12"/>
        <v>0.29203596782846863</v>
      </c>
    </row>
    <row r="199" spans="1:5" x14ac:dyDescent="0.3">
      <c r="A199" s="39">
        <v>43025</v>
      </c>
      <c r="B199">
        <v>76201</v>
      </c>
      <c r="C199" s="40">
        <f t="shared" si="11"/>
        <v>-8.9866305987619244E-3</v>
      </c>
      <c r="D199" s="45">
        <f t="shared" ca="1" si="10"/>
        <v>0.13086804576146574</v>
      </c>
      <c r="E199" s="45">
        <f t="shared" ca="1" si="12"/>
        <v>0.29203596782846863</v>
      </c>
    </row>
    <row r="200" spans="1:5" x14ac:dyDescent="0.3">
      <c r="A200" s="39">
        <v>43026</v>
      </c>
      <c r="B200">
        <v>76591</v>
      </c>
      <c r="C200" s="40">
        <f t="shared" si="11"/>
        <v>5.1180430703008373E-3</v>
      </c>
      <c r="D200" s="45">
        <f t="shared" ca="1" si="10"/>
        <v>0.13093993760459702</v>
      </c>
      <c r="E200" s="45">
        <f t="shared" ca="1" si="12"/>
        <v>0.29203596782846863</v>
      </c>
    </row>
    <row r="201" spans="1:5" x14ac:dyDescent="0.3">
      <c r="A201" s="39">
        <v>43027</v>
      </c>
      <c r="B201">
        <v>76283</v>
      </c>
      <c r="C201" s="40">
        <f t="shared" si="11"/>
        <v>-4.0213602120353631E-3</v>
      </c>
      <c r="D201" s="45">
        <f t="shared" ca="1" si="10"/>
        <v>0.13104697852068331</v>
      </c>
      <c r="E201" s="45">
        <f t="shared" ca="1" si="12"/>
        <v>0.29203596782846863</v>
      </c>
    </row>
    <row r="202" spans="1:5" x14ac:dyDescent="0.3">
      <c r="A202" s="39">
        <v>43028</v>
      </c>
      <c r="B202">
        <v>76391</v>
      </c>
      <c r="C202" s="40">
        <f t="shared" si="11"/>
        <v>1.4157807112986642E-3</v>
      </c>
      <c r="D202" s="45">
        <f t="shared" ca="1" si="10"/>
        <v>0.13105803056974885</v>
      </c>
      <c r="E202" s="45">
        <f t="shared" ca="1" si="12"/>
        <v>0.29203596782846863</v>
      </c>
    </row>
    <row r="203" spans="1:5" x14ac:dyDescent="0.3">
      <c r="A203" s="39">
        <v>43031</v>
      </c>
      <c r="B203">
        <v>75413</v>
      </c>
      <c r="C203" s="40">
        <f t="shared" si="11"/>
        <v>-1.2802555274836092E-2</v>
      </c>
      <c r="D203" s="45">
        <f t="shared" ca="1" si="10"/>
        <v>0.13403040796240906</v>
      </c>
      <c r="E203" s="45">
        <f t="shared" ca="1" si="12"/>
        <v>0.29203596782846863</v>
      </c>
    </row>
    <row r="204" spans="1:5" x14ac:dyDescent="0.3">
      <c r="A204" s="39">
        <v>43032</v>
      </c>
      <c r="B204">
        <v>76350</v>
      </c>
      <c r="C204" s="40">
        <f t="shared" si="11"/>
        <v>1.2424913476456245E-2</v>
      </c>
      <c r="D204" s="45">
        <f t="shared" ca="1" si="10"/>
        <v>0.13494053870615003</v>
      </c>
      <c r="E204" s="45">
        <f t="shared" ca="1" si="12"/>
        <v>0.29203596782846863</v>
      </c>
    </row>
    <row r="205" spans="1:5" x14ac:dyDescent="0.3">
      <c r="A205" s="39">
        <v>43033</v>
      </c>
      <c r="B205">
        <v>76671</v>
      </c>
      <c r="C205" s="40">
        <f t="shared" si="11"/>
        <v>4.204322200392907E-3</v>
      </c>
      <c r="D205" s="45">
        <f t="shared" ca="1" si="10"/>
        <v>0.13438669158778413</v>
      </c>
      <c r="E205" s="45">
        <f t="shared" ca="1" si="12"/>
        <v>0.29203596782846863</v>
      </c>
    </row>
    <row r="206" spans="1:5" x14ac:dyDescent="0.3">
      <c r="A206" s="39">
        <v>43034</v>
      </c>
      <c r="B206">
        <v>75896</v>
      </c>
      <c r="C206" s="40">
        <f t="shared" si="11"/>
        <v>-1.0108124323407797E-2</v>
      </c>
      <c r="D206" s="45">
        <f t="shared" ca="1" si="10"/>
        <v>0.13640530069751983</v>
      </c>
      <c r="E206" s="45">
        <f t="shared" ca="1" si="12"/>
        <v>0.29203596782846863</v>
      </c>
    </row>
    <row r="207" spans="1:5" x14ac:dyDescent="0.3">
      <c r="A207" s="39">
        <v>43035</v>
      </c>
      <c r="B207">
        <v>75976</v>
      </c>
      <c r="C207" s="40">
        <f t="shared" si="11"/>
        <v>1.0540739959945533E-3</v>
      </c>
      <c r="D207" s="45">
        <f t="shared" ca="1" si="10"/>
        <v>0.13584944613774186</v>
      </c>
      <c r="E207" s="45">
        <f t="shared" ca="1" si="12"/>
        <v>0.29203596782846863</v>
      </c>
    </row>
    <row r="208" spans="1:5" x14ac:dyDescent="0.3">
      <c r="A208" s="39">
        <v>43038</v>
      </c>
      <c r="B208">
        <v>74800</v>
      </c>
      <c r="C208" s="40">
        <f t="shared" si="11"/>
        <v>-1.5478572180688599E-2</v>
      </c>
      <c r="D208" s="45">
        <f t="shared" ca="1" si="10"/>
        <v>0.13812999741575741</v>
      </c>
      <c r="E208" s="45">
        <f t="shared" ca="1" si="12"/>
        <v>0.29203596782846863</v>
      </c>
    </row>
    <row r="209" spans="1:5" x14ac:dyDescent="0.3">
      <c r="A209" s="39">
        <v>43039</v>
      </c>
      <c r="B209">
        <v>74308</v>
      </c>
      <c r="C209" s="40">
        <f t="shared" si="11"/>
        <v>-6.5775401069518846E-3</v>
      </c>
      <c r="D209" s="45">
        <f t="shared" ca="1" si="10"/>
        <v>0.13910777997327833</v>
      </c>
      <c r="E209" s="45">
        <f t="shared" ca="1" si="12"/>
        <v>0.29203596782846863</v>
      </c>
    </row>
    <row r="210" spans="1:5" x14ac:dyDescent="0.3">
      <c r="A210" s="39">
        <v>43040</v>
      </c>
      <c r="B210">
        <v>73824</v>
      </c>
      <c r="C210" s="40">
        <f t="shared" si="11"/>
        <v>-6.5134305862087905E-3</v>
      </c>
      <c r="D210" s="45">
        <f t="shared" ca="1" si="10"/>
        <v>0.14005408651684684</v>
      </c>
      <c r="E210" s="45">
        <f t="shared" ca="1" si="12"/>
        <v>0.29203596782846863</v>
      </c>
    </row>
    <row r="211" spans="1:5" x14ac:dyDescent="0.3">
      <c r="A211" s="39">
        <v>43042</v>
      </c>
      <c r="B211">
        <v>73915</v>
      </c>
      <c r="C211" s="40">
        <f t="shared" si="11"/>
        <v>1.232661465106144E-3</v>
      </c>
      <c r="D211" s="45">
        <f t="shared" ca="1" si="10"/>
        <v>0.1397643849032634</v>
      </c>
      <c r="E211" s="45">
        <f t="shared" ca="1" si="12"/>
        <v>0.29203596782846863</v>
      </c>
    </row>
    <row r="212" spans="1:5" x14ac:dyDescent="0.3">
      <c r="A212" s="39">
        <v>43045</v>
      </c>
      <c r="B212">
        <v>74311</v>
      </c>
      <c r="C212" s="40">
        <f t="shared" si="11"/>
        <v>5.3575052425083314E-3</v>
      </c>
      <c r="D212" s="45">
        <f t="shared" ca="1" si="10"/>
        <v>0.13921455672526128</v>
      </c>
      <c r="E212" s="45">
        <f t="shared" ca="1" si="12"/>
        <v>0.29203596782846863</v>
      </c>
    </row>
    <row r="213" spans="1:5" x14ac:dyDescent="0.3">
      <c r="A213" s="39">
        <v>43046</v>
      </c>
      <c r="B213">
        <v>72415</v>
      </c>
      <c r="C213" s="40">
        <f t="shared" si="11"/>
        <v>-2.5514392216495541E-2</v>
      </c>
      <c r="D213" s="45">
        <f t="shared" ca="1" si="10"/>
        <v>0.1480591946411281</v>
      </c>
      <c r="E213" s="45">
        <f t="shared" ca="1" si="12"/>
        <v>0.29203596782846863</v>
      </c>
    </row>
    <row r="214" spans="1:5" x14ac:dyDescent="0.3">
      <c r="A214" s="39">
        <v>43047</v>
      </c>
      <c r="B214">
        <v>74363</v>
      </c>
      <c r="C214" s="40">
        <f t="shared" si="11"/>
        <v>2.6900504039218287E-2</v>
      </c>
      <c r="D214" s="45">
        <f t="shared" ca="1" si="10"/>
        <v>0.15563389713551212</v>
      </c>
      <c r="E214" s="45">
        <f t="shared" ca="1" si="12"/>
        <v>0.29203596782846863</v>
      </c>
    </row>
    <row r="215" spans="1:5" x14ac:dyDescent="0.3">
      <c r="A215" s="39">
        <v>43048</v>
      </c>
      <c r="B215">
        <v>72931</v>
      </c>
      <c r="C215" s="40">
        <f t="shared" si="11"/>
        <v>-1.9256888506380854E-2</v>
      </c>
      <c r="D215" s="45">
        <f t="shared" ca="1" si="10"/>
        <v>0.16084087835796562</v>
      </c>
      <c r="E215" s="45">
        <f t="shared" ca="1" si="12"/>
        <v>0.29203596782846863</v>
      </c>
    </row>
    <row r="216" spans="1:5" x14ac:dyDescent="0.3">
      <c r="A216" s="39">
        <v>43049</v>
      </c>
      <c r="B216">
        <v>72166</v>
      </c>
      <c r="C216" s="40">
        <f t="shared" si="11"/>
        <v>-1.0489366661639132E-2</v>
      </c>
      <c r="D216" s="45">
        <f t="shared" ca="1" si="10"/>
        <v>0.15998438030918802</v>
      </c>
      <c r="E216" s="45">
        <f t="shared" ca="1" si="12"/>
        <v>0.29203596782846863</v>
      </c>
    </row>
    <row r="217" spans="1:5" x14ac:dyDescent="0.3">
      <c r="A217" s="39">
        <v>43052</v>
      </c>
      <c r="B217">
        <v>72475</v>
      </c>
      <c r="C217" s="40">
        <f t="shared" si="11"/>
        <v>4.281794750990775E-3</v>
      </c>
      <c r="D217" s="45">
        <f t="shared" ca="1" si="10"/>
        <v>0.16008192045340372</v>
      </c>
      <c r="E217" s="45">
        <f t="shared" ca="1" si="12"/>
        <v>0.29203596782846863</v>
      </c>
    </row>
    <row r="218" spans="1:5" x14ac:dyDescent="0.3">
      <c r="A218" s="39">
        <v>43053</v>
      </c>
      <c r="B218">
        <v>70827</v>
      </c>
      <c r="C218" s="40">
        <f t="shared" si="11"/>
        <v>-2.2738875474301534E-2</v>
      </c>
      <c r="D218" s="45">
        <f t="shared" ca="1" si="10"/>
        <v>0.16640154206551908</v>
      </c>
      <c r="E218" s="45">
        <f t="shared" ca="1" si="12"/>
        <v>0.29203596782846863</v>
      </c>
    </row>
    <row r="219" spans="1:5" x14ac:dyDescent="0.3">
      <c r="A219" s="39">
        <v>43054</v>
      </c>
      <c r="B219">
        <v>70827</v>
      </c>
      <c r="C219" s="40">
        <f t="shared" si="11"/>
        <v>0</v>
      </c>
      <c r="D219" s="45">
        <f t="shared" ca="1" si="10"/>
        <v>0.16505183283299923</v>
      </c>
      <c r="E219" s="45">
        <f t="shared" ca="1" si="12"/>
        <v>0.29203596782846863</v>
      </c>
    </row>
    <row r="220" spans="1:5" x14ac:dyDescent="0.3">
      <c r="A220" s="39">
        <v>43055</v>
      </c>
      <c r="B220">
        <v>72512</v>
      </c>
      <c r="C220" s="40">
        <f t="shared" si="11"/>
        <v>2.3790362432405621E-2</v>
      </c>
      <c r="D220" s="45">
        <f t="shared" ca="1" si="10"/>
        <v>0.17071498745971475</v>
      </c>
      <c r="E220" s="45">
        <f t="shared" ca="1" si="12"/>
        <v>0.29203596782846863</v>
      </c>
    </row>
    <row r="221" spans="1:5" x14ac:dyDescent="0.3">
      <c r="A221" s="39">
        <v>43056</v>
      </c>
      <c r="B221">
        <v>73437</v>
      </c>
      <c r="C221" s="40">
        <f t="shared" si="11"/>
        <v>1.2756509267431548E-2</v>
      </c>
      <c r="D221" s="45">
        <f t="shared" ca="1" si="10"/>
        <v>0.17044701003746468</v>
      </c>
      <c r="E221" s="45">
        <f t="shared" ca="1" si="12"/>
        <v>0.29203596782846863</v>
      </c>
    </row>
    <row r="222" spans="1:5" x14ac:dyDescent="0.3">
      <c r="A222" s="39">
        <v>43060</v>
      </c>
      <c r="B222">
        <v>74595</v>
      </c>
      <c r="C222" s="40">
        <f t="shared" si="11"/>
        <v>1.5768617999101231E-2</v>
      </c>
      <c r="D222" s="45">
        <f t="shared" ca="1" si="10"/>
        <v>0.17278416438412622</v>
      </c>
      <c r="E222" s="45">
        <f t="shared" ca="1" si="12"/>
        <v>0.29203596782846863</v>
      </c>
    </row>
    <row r="223" spans="1:5" x14ac:dyDescent="0.3">
      <c r="A223" s="39">
        <v>43061</v>
      </c>
      <c r="B223">
        <v>74519</v>
      </c>
      <c r="C223" s="40">
        <f t="shared" si="11"/>
        <v>-1.0188350425631709E-3</v>
      </c>
      <c r="D223" s="45">
        <f t="shared" ca="1" si="10"/>
        <v>0.17279519078533034</v>
      </c>
      <c r="E223" s="45">
        <f t="shared" ca="1" si="12"/>
        <v>0.29203596782846863</v>
      </c>
    </row>
    <row r="224" spans="1:5" x14ac:dyDescent="0.3">
      <c r="A224" s="39">
        <v>43062</v>
      </c>
      <c r="B224">
        <v>74487</v>
      </c>
      <c r="C224" s="40">
        <f t="shared" si="11"/>
        <v>-4.2942068465756655E-4</v>
      </c>
      <c r="D224" s="45">
        <f t="shared" ca="1" si="10"/>
        <v>0.17163825457584964</v>
      </c>
      <c r="E224" s="45">
        <f t="shared" ca="1" si="12"/>
        <v>0.29203596782846863</v>
      </c>
    </row>
    <row r="225" spans="1:5" x14ac:dyDescent="0.3">
      <c r="A225" s="39">
        <v>43063</v>
      </c>
      <c r="B225">
        <v>74157</v>
      </c>
      <c r="C225" s="40">
        <f t="shared" si="11"/>
        <v>-4.4303032743968629E-3</v>
      </c>
      <c r="D225" s="45">
        <f t="shared" ca="1" si="10"/>
        <v>0.17099634722404591</v>
      </c>
      <c r="E225" s="45">
        <f t="shared" ca="1" si="12"/>
        <v>0.29203596782846863</v>
      </c>
    </row>
    <row r="226" spans="1:5" x14ac:dyDescent="0.3">
      <c r="A226" s="39">
        <v>43066</v>
      </c>
      <c r="B226">
        <v>74059</v>
      </c>
      <c r="C226" s="40">
        <f t="shared" si="11"/>
        <v>-1.3215205577356004E-3</v>
      </c>
      <c r="D226" s="45">
        <f t="shared" ca="1" si="10"/>
        <v>0.17100496922650613</v>
      </c>
      <c r="E226" s="45">
        <f t="shared" ca="1" si="12"/>
        <v>0.29203596782846863</v>
      </c>
    </row>
    <row r="227" spans="1:5" x14ac:dyDescent="0.3">
      <c r="A227" s="39">
        <v>43067</v>
      </c>
      <c r="B227">
        <v>74140</v>
      </c>
      <c r="C227" s="40">
        <f t="shared" si="11"/>
        <v>1.0937225725435873E-3</v>
      </c>
      <c r="D227" s="45">
        <f t="shared" ca="1" si="10"/>
        <v>0.16693449439584751</v>
      </c>
      <c r="E227" s="45">
        <f t="shared" ca="1" si="12"/>
        <v>0.29203596782846863</v>
      </c>
    </row>
    <row r="228" spans="1:5" x14ac:dyDescent="0.3">
      <c r="A228" s="39">
        <v>43068</v>
      </c>
      <c r="B228">
        <v>72700</v>
      </c>
      <c r="C228" s="40">
        <f t="shared" si="11"/>
        <v>-1.9422713784731593E-2</v>
      </c>
      <c r="D228" s="45">
        <f t="shared" ca="1" si="10"/>
        <v>0.17112066836332945</v>
      </c>
      <c r="E228" s="45">
        <f t="shared" ca="1" si="12"/>
        <v>0.29203596782846863</v>
      </c>
    </row>
    <row r="229" spans="1:5" x14ac:dyDescent="0.3">
      <c r="A229" s="39">
        <v>43069</v>
      </c>
      <c r="B229">
        <v>71971</v>
      </c>
      <c r="C229" s="40">
        <f t="shared" si="11"/>
        <v>-1.0027510316368615E-2</v>
      </c>
      <c r="D229" s="45">
        <f t="shared" ca="1" si="10"/>
        <v>0.17144322123199834</v>
      </c>
      <c r="E229" s="45">
        <f t="shared" ca="1" si="12"/>
        <v>0.29203596782846863</v>
      </c>
    </row>
    <row r="230" spans="1:5" x14ac:dyDescent="0.3">
      <c r="A230" s="39">
        <v>43070</v>
      </c>
      <c r="B230">
        <v>72264</v>
      </c>
      <c r="C230" s="40">
        <f t="shared" si="11"/>
        <v>4.0710841866862246E-3</v>
      </c>
      <c r="D230" s="45">
        <f t="shared" ca="1" si="10"/>
        <v>0.17159028691103831</v>
      </c>
      <c r="E230" s="45">
        <f t="shared" ca="1" si="12"/>
        <v>0.29203596782846863</v>
      </c>
    </row>
    <row r="231" spans="1:5" x14ac:dyDescent="0.3">
      <c r="A231" s="39">
        <v>43073</v>
      </c>
      <c r="B231">
        <v>73090</v>
      </c>
      <c r="C231" s="40">
        <f t="shared" si="11"/>
        <v>1.143031108158965E-2</v>
      </c>
      <c r="D231" s="45">
        <f t="shared" ca="1" si="10"/>
        <v>0.17292201618235603</v>
      </c>
      <c r="E231" s="45">
        <f t="shared" ca="1" si="12"/>
        <v>0.29203596782846863</v>
      </c>
    </row>
    <row r="232" spans="1:5" x14ac:dyDescent="0.3">
      <c r="A232" s="39">
        <v>43074</v>
      </c>
      <c r="B232">
        <v>72546</v>
      </c>
      <c r="C232" s="40">
        <f t="shared" si="11"/>
        <v>-7.4428786427691573E-3</v>
      </c>
      <c r="D232" s="45">
        <f t="shared" ca="1" si="10"/>
        <v>0.17342449816663516</v>
      </c>
      <c r="E232" s="45">
        <f t="shared" ca="1" si="12"/>
        <v>0.29203596782846863</v>
      </c>
    </row>
    <row r="233" spans="1:5" x14ac:dyDescent="0.3">
      <c r="A233" s="39">
        <v>43075</v>
      </c>
      <c r="B233">
        <v>73268</v>
      </c>
      <c r="C233" s="40">
        <f t="shared" si="11"/>
        <v>9.9523061230115673E-3</v>
      </c>
      <c r="D233" s="45">
        <f t="shared" ca="1" si="10"/>
        <v>0.17393151503804025</v>
      </c>
      <c r="E233" s="45">
        <f t="shared" ca="1" si="12"/>
        <v>0.29203596782846863</v>
      </c>
    </row>
    <row r="234" spans="1:5" x14ac:dyDescent="0.3">
      <c r="A234" s="39">
        <v>43076</v>
      </c>
      <c r="B234">
        <v>72487</v>
      </c>
      <c r="C234" s="40">
        <f t="shared" si="11"/>
        <v>-1.065949664246324E-2</v>
      </c>
      <c r="D234" s="45">
        <f t="shared" ca="1" si="10"/>
        <v>0.17527374091614029</v>
      </c>
      <c r="E234" s="45">
        <f t="shared" ca="1" si="12"/>
        <v>0.29203596782846863</v>
      </c>
    </row>
    <row r="235" spans="1:5" x14ac:dyDescent="0.3">
      <c r="A235" s="39">
        <v>43077</v>
      </c>
      <c r="B235">
        <v>72732</v>
      </c>
      <c r="C235" s="40">
        <f t="shared" si="11"/>
        <v>3.3799163988026404E-3</v>
      </c>
      <c r="D235" s="45">
        <f t="shared" ca="1" si="10"/>
        <v>0.17289575211936489</v>
      </c>
      <c r="E235" s="45">
        <f t="shared" ca="1" si="12"/>
        <v>0.29203596782846863</v>
      </c>
    </row>
    <row r="236" spans="1:5" x14ac:dyDescent="0.3">
      <c r="A236" s="39">
        <v>43080</v>
      </c>
      <c r="B236">
        <v>72800</v>
      </c>
      <c r="C236" s="40">
        <f t="shared" si="11"/>
        <v>9.3493922895016013E-4</v>
      </c>
      <c r="D236" s="45">
        <f t="shared" ca="1" si="10"/>
        <v>0.17282392539640612</v>
      </c>
      <c r="E236" s="45">
        <f t="shared" ca="1" si="12"/>
        <v>0.29203596782846863</v>
      </c>
    </row>
    <row r="237" spans="1:5" x14ac:dyDescent="0.3">
      <c r="A237" s="39">
        <v>43081</v>
      </c>
      <c r="B237">
        <v>73814</v>
      </c>
      <c r="C237" s="40">
        <f t="shared" si="11"/>
        <v>1.3928571428571512E-2</v>
      </c>
      <c r="D237" s="45">
        <f t="shared" ca="1" si="10"/>
        <v>0.17486285653563988</v>
      </c>
      <c r="E237" s="45">
        <f t="shared" ca="1" si="12"/>
        <v>0.29203596782846863</v>
      </c>
    </row>
    <row r="238" spans="1:5" x14ac:dyDescent="0.3">
      <c r="A238" s="39">
        <v>43082</v>
      </c>
      <c r="B238">
        <v>72914</v>
      </c>
      <c r="C238" s="40">
        <f t="shared" si="11"/>
        <v>-1.2192808952231293E-2</v>
      </c>
      <c r="D238" s="45">
        <f t="shared" ca="1" si="10"/>
        <v>0.17326104412139953</v>
      </c>
      <c r="E238" s="45">
        <f t="shared" ca="1" si="12"/>
        <v>0.29203596782846863</v>
      </c>
    </row>
    <row r="239" spans="1:5" x14ac:dyDescent="0.3">
      <c r="A239" s="39">
        <v>43083</v>
      </c>
      <c r="B239">
        <v>72429</v>
      </c>
      <c r="C239" s="40">
        <f t="shared" si="11"/>
        <v>-6.651671832569872E-3</v>
      </c>
      <c r="D239" s="45">
        <f t="shared" ca="1" si="10"/>
        <v>0.17351886585907866</v>
      </c>
      <c r="E239" s="45">
        <f t="shared" ca="1" si="12"/>
        <v>0.29203596782846863</v>
      </c>
    </row>
    <row r="240" spans="1:5" x14ac:dyDescent="0.3">
      <c r="A240" s="39">
        <v>43084</v>
      </c>
      <c r="B240">
        <v>72608</v>
      </c>
      <c r="C240" s="40">
        <f t="shared" si="11"/>
        <v>2.4713857708928977E-3</v>
      </c>
      <c r="D240" s="45">
        <f t="shared" ca="1" si="10"/>
        <v>0.17032989938905857</v>
      </c>
      <c r="E240" s="45">
        <f t="shared" ca="1" si="12"/>
        <v>0.29203596782846863</v>
      </c>
    </row>
    <row r="241" spans="1:5" x14ac:dyDescent="0.3">
      <c r="A241" s="39">
        <v>43087</v>
      </c>
      <c r="B241">
        <v>73115</v>
      </c>
      <c r="C241" s="40">
        <f t="shared" si="11"/>
        <v>6.9827016306742706E-3</v>
      </c>
      <c r="D241" s="45">
        <f t="shared" ca="1" si="10"/>
        <v>0.17080141211077332</v>
      </c>
      <c r="E241" s="45">
        <f t="shared" ca="1" si="12"/>
        <v>0.29203596782846863</v>
      </c>
    </row>
    <row r="242" spans="1:5" x14ac:dyDescent="0.3">
      <c r="A242" s="39">
        <v>43088</v>
      </c>
      <c r="B242">
        <v>72680</v>
      </c>
      <c r="C242" s="40">
        <f t="shared" si="11"/>
        <v>-5.9495315598714349E-3</v>
      </c>
      <c r="D242" s="45">
        <f t="shared" ca="1" si="10"/>
        <v>0.17100888664795802</v>
      </c>
      <c r="E242" s="45">
        <f t="shared" ca="1" si="12"/>
        <v>0.29203596782846863</v>
      </c>
    </row>
    <row r="243" spans="1:5" x14ac:dyDescent="0.3">
      <c r="A243" s="39">
        <v>43089</v>
      </c>
      <c r="B243">
        <v>73367</v>
      </c>
      <c r="C243" s="40">
        <f t="shared" si="11"/>
        <v>9.4523940561364039E-3</v>
      </c>
      <c r="D243" s="45">
        <f t="shared" ca="1" si="10"/>
        <v>0.17204160204622335</v>
      </c>
      <c r="E243" s="45">
        <f t="shared" ca="1" si="12"/>
        <v>0.29203596782846863</v>
      </c>
    </row>
    <row r="244" spans="1:5" x14ac:dyDescent="0.3">
      <c r="A244" s="39">
        <v>43090</v>
      </c>
      <c r="B244">
        <v>75133</v>
      </c>
      <c r="C244" s="40">
        <f t="shared" si="11"/>
        <v>2.4070767511279012E-2</v>
      </c>
      <c r="D244" s="45">
        <f t="shared" ca="1" si="10"/>
        <v>0.17604341501718831</v>
      </c>
      <c r="E244" s="45">
        <f t="shared" ca="1" si="12"/>
        <v>0.29203596782846863</v>
      </c>
    </row>
    <row r="245" spans="1:5" x14ac:dyDescent="0.3">
      <c r="A245" s="39">
        <v>43091</v>
      </c>
      <c r="B245">
        <v>75187</v>
      </c>
      <c r="C245" s="40">
        <f t="shared" si="11"/>
        <v>7.1872546018392214E-4</v>
      </c>
      <c r="D245" s="45">
        <f t="shared" ca="1" si="10"/>
        <v>0.17594222035362697</v>
      </c>
      <c r="E245" s="45">
        <f t="shared" ca="1" si="12"/>
        <v>0.29203596782846863</v>
      </c>
    </row>
    <row r="246" spans="1:5" x14ac:dyDescent="0.3">
      <c r="A246" s="39">
        <v>43095</v>
      </c>
      <c r="B246">
        <v>75688</v>
      </c>
      <c r="C246" s="40">
        <f t="shared" si="11"/>
        <v>6.6633859576787913E-3</v>
      </c>
      <c r="D246" s="45">
        <f t="shared" ca="1" si="10"/>
        <v>0.17642994863657099</v>
      </c>
      <c r="E246" s="45">
        <f t="shared" ca="1" si="12"/>
        <v>0.29203596782846863</v>
      </c>
    </row>
    <row r="247" spans="1:5" x14ac:dyDescent="0.3">
      <c r="A247" s="39">
        <v>43096</v>
      </c>
      <c r="B247">
        <v>76073</v>
      </c>
      <c r="C247" s="40">
        <f t="shared" si="11"/>
        <v>5.0866715991966238E-3</v>
      </c>
      <c r="D247" s="45">
        <f t="shared" ca="1" si="10"/>
        <v>0.1767039667005452</v>
      </c>
      <c r="E247" s="45">
        <f t="shared" ca="1" si="12"/>
        <v>0.29203596782846863</v>
      </c>
    </row>
    <row r="248" spans="1:5" x14ac:dyDescent="0.3">
      <c r="A248" s="39">
        <v>43097</v>
      </c>
      <c r="B248">
        <v>76402</v>
      </c>
      <c r="C248" s="40">
        <f t="shared" si="11"/>
        <v>4.324793290654938E-3</v>
      </c>
      <c r="D248" s="45">
        <f t="shared" ca="1" si="10"/>
        <v>0.17657605759509204</v>
      </c>
      <c r="E248" s="45">
        <f t="shared" ca="1" si="12"/>
        <v>0.29203596782846863</v>
      </c>
    </row>
    <row r="249" spans="1:5" x14ac:dyDescent="0.3">
      <c r="A249" s="39">
        <v>43098</v>
      </c>
      <c r="B249">
        <v>76402</v>
      </c>
      <c r="C249" s="40">
        <f t="shared" si="11"/>
        <v>0</v>
      </c>
      <c r="D249" s="45">
        <f t="shared" ca="1" si="10"/>
        <v>0.17647457983665255</v>
      </c>
      <c r="E249" s="45">
        <f t="shared" ca="1" si="12"/>
        <v>0.29203596782846863</v>
      </c>
    </row>
    <row r="250" spans="1:5" x14ac:dyDescent="0.3">
      <c r="A250" s="39">
        <v>43102</v>
      </c>
      <c r="B250">
        <v>77891</v>
      </c>
      <c r="C250" s="40">
        <f t="shared" si="11"/>
        <v>1.9489018612078191E-2</v>
      </c>
      <c r="D250" s="45">
        <f t="shared" ca="1" si="10"/>
        <v>0.17851354581649803</v>
      </c>
      <c r="E250" s="45">
        <f t="shared" ca="1" si="12"/>
        <v>0.29203596782846863</v>
      </c>
    </row>
    <row r="251" spans="1:5" x14ac:dyDescent="0.3">
      <c r="A251" s="39">
        <v>43103</v>
      </c>
      <c r="B251">
        <v>77995</v>
      </c>
      <c r="C251" s="40">
        <f t="shared" si="11"/>
        <v>1.3351991886096926E-3</v>
      </c>
      <c r="D251" s="45">
        <f t="shared" ca="1" si="10"/>
        <v>0.17845337661443678</v>
      </c>
      <c r="E251" s="45">
        <f t="shared" ca="1" si="12"/>
        <v>0.29203596782846863</v>
      </c>
    </row>
    <row r="252" spans="1:5" x14ac:dyDescent="0.3">
      <c r="A252" s="39">
        <v>43104</v>
      </c>
      <c r="B252">
        <v>78647</v>
      </c>
      <c r="C252" s="40">
        <f t="shared" si="11"/>
        <v>8.3595102250144659E-3</v>
      </c>
      <c r="D252" s="45">
        <f t="shared" ca="1" si="10"/>
        <v>0.17837323855289883</v>
      </c>
      <c r="E252" s="45">
        <f t="shared" ca="1" si="12"/>
        <v>0.29203596782846863</v>
      </c>
    </row>
    <row r="253" spans="1:5" x14ac:dyDescent="0.3">
      <c r="A253" s="39">
        <v>43105</v>
      </c>
      <c r="B253">
        <v>79071</v>
      </c>
      <c r="C253" s="40">
        <f t="shared" si="11"/>
        <v>5.391178303050248E-3</v>
      </c>
      <c r="D253" s="45">
        <f t="shared" ca="1" si="10"/>
        <v>0.17838142943080845</v>
      </c>
      <c r="E253" s="45">
        <f t="shared" ca="1" si="12"/>
        <v>0.29203596782846863</v>
      </c>
    </row>
    <row r="254" spans="1:5" x14ac:dyDescent="0.3">
      <c r="A254" s="39">
        <v>43108</v>
      </c>
      <c r="B254">
        <v>79379</v>
      </c>
      <c r="C254" s="40">
        <f t="shared" si="11"/>
        <v>3.8952333978323761E-3</v>
      </c>
      <c r="D254" s="45">
        <f t="shared" ca="1" si="10"/>
        <v>0.17763953897285939</v>
      </c>
      <c r="E254" s="45">
        <f t="shared" ca="1" si="12"/>
        <v>0.29203596782846863</v>
      </c>
    </row>
    <row r="255" spans="1:5" x14ac:dyDescent="0.3">
      <c r="A255" s="39">
        <v>43109</v>
      </c>
      <c r="B255">
        <v>78864</v>
      </c>
      <c r="C255" s="40">
        <f t="shared" si="11"/>
        <v>-6.487862029000091E-3</v>
      </c>
      <c r="D255" s="45">
        <f t="shared" ca="1" si="10"/>
        <v>0.17824255318933893</v>
      </c>
      <c r="E255" s="45">
        <f t="shared" ca="1" si="12"/>
        <v>0.29203596782846863</v>
      </c>
    </row>
    <row r="256" spans="1:5" x14ac:dyDescent="0.3">
      <c r="A256" s="39">
        <v>43110</v>
      </c>
      <c r="B256">
        <v>78201</v>
      </c>
      <c r="C256" s="40">
        <f t="shared" si="11"/>
        <v>-8.4068776628118957E-3</v>
      </c>
      <c r="D256" s="45">
        <f t="shared" ca="1" si="10"/>
        <v>0.1680884121238419</v>
      </c>
      <c r="E256" s="45">
        <f t="shared" ca="1" si="12"/>
        <v>0.29203596782846863</v>
      </c>
    </row>
    <row r="257" spans="1:5" x14ac:dyDescent="0.3">
      <c r="A257" s="39">
        <v>43111</v>
      </c>
      <c r="B257">
        <v>79365</v>
      </c>
      <c r="C257" s="40">
        <f t="shared" si="11"/>
        <v>1.488472014424369E-2</v>
      </c>
      <c r="D257" s="45">
        <f t="shared" ca="1" si="10"/>
        <v>0.170350845244546</v>
      </c>
      <c r="E257" s="45">
        <f t="shared" ca="1" si="12"/>
        <v>0.29203596782846863</v>
      </c>
    </row>
    <row r="258" spans="1:5" x14ac:dyDescent="0.3">
      <c r="A258" s="39">
        <v>43112</v>
      </c>
      <c r="B258">
        <v>79349</v>
      </c>
      <c r="C258" s="40">
        <f t="shared" si="11"/>
        <v>-2.0160020160020498E-4</v>
      </c>
      <c r="D258" s="45">
        <f t="shared" ca="1" si="10"/>
        <v>0.17035726709347454</v>
      </c>
      <c r="E258" s="45">
        <f t="shared" ca="1" si="12"/>
        <v>0.29203596782846863</v>
      </c>
    </row>
    <row r="259" spans="1:5" x14ac:dyDescent="0.3">
      <c r="A259" s="39">
        <v>43115</v>
      </c>
      <c r="B259">
        <v>79752</v>
      </c>
      <c r="C259" s="40">
        <f t="shared" si="11"/>
        <v>5.078828970749516E-3</v>
      </c>
      <c r="D259" s="45">
        <f t="shared" ref="D259:D322" ca="1" si="13">IF(ROW(C259)&lt;=$G$1+1,"",_xlfn.STDEV.P(OFFSET(C259,0,0,-$G$1))*SQRT(252))</f>
        <v>0.1698503989500541</v>
      </c>
      <c r="E259" s="45">
        <f t="shared" ca="1" si="12"/>
        <v>0.29203596782846863</v>
      </c>
    </row>
    <row r="260" spans="1:5" x14ac:dyDescent="0.3">
      <c r="A260" s="39">
        <v>43116</v>
      </c>
      <c r="B260">
        <v>79832</v>
      </c>
      <c r="C260" s="40">
        <f t="shared" ref="C260:C323" si="14">B260/B259-1</f>
        <v>1.0031096398837036E-3</v>
      </c>
      <c r="D260" s="45">
        <f t="shared" ca="1" si="13"/>
        <v>0.16955478436564742</v>
      </c>
      <c r="E260" s="45">
        <f t="shared" ref="E260:E323" ca="1" si="15">IF(ISNUMBER(D260),$I$1,"")</f>
        <v>0.29203596782846863</v>
      </c>
    </row>
    <row r="261" spans="1:5" x14ac:dyDescent="0.3">
      <c r="A261" s="39">
        <v>43117</v>
      </c>
      <c r="B261">
        <v>81189</v>
      </c>
      <c r="C261" s="40">
        <f t="shared" si="14"/>
        <v>1.6998196212045347E-2</v>
      </c>
      <c r="D261" s="45">
        <f t="shared" ca="1" si="13"/>
        <v>0.17008920295883515</v>
      </c>
      <c r="E261" s="45">
        <f t="shared" ca="1" si="15"/>
        <v>0.29203596782846863</v>
      </c>
    </row>
    <row r="262" spans="1:5" x14ac:dyDescent="0.3">
      <c r="A262" s="39">
        <v>43118</v>
      </c>
      <c r="B262">
        <v>80963</v>
      </c>
      <c r="C262" s="40">
        <f t="shared" si="14"/>
        <v>-2.7836283240340043E-3</v>
      </c>
      <c r="D262" s="45">
        <f t="shared" ca="1" si="13"/>
        <v>0.17006363999197527</v>
      </c>
      <c r="E262" s="45">
        <f t="shared" ca="1" si="15"/>
        <v>0.29203596782846863</v>
      </c>
    </row>
    <row r="263" spans="1:5" x14ac:dyDescent="0.3">
      <c r="A263" s="39">
        <v>43119</v>
      </c>
      <c r="B263">
        <v>81220</v>
      </c>
      <c r="C263" s="40">
        <f t="shared" si="14"/>
        <v>3.1742894902608843E-3</v>
      </c>
      <c r="D263" s="45">
        <f t="shared" ca="1" si="13"/>
        <v>0.16999096358807628</v>
      </c>
      <c r="E263" s="45">
        <f t="shared" ca="1" si="15"/>
        <v>0.29203596782846863</v>
      </c>
    </row>
    <row r="264" spans="1:5" x14ac:dyDescent="0.3">
      <c r="A264" s="39">
        <v>43122</v>
      </c>
      <c r="B264">
        <v>81675</v>
      </c>
      <c r="C264" s="40">
        <f t="shared" si="14"/>
        <v>5.6020684560453837E-3</v>
      </c>
      <c r="D264" s="45">
        <f t="shared" ca="1" si="13"/>
        <v>0.17018302862869741</v>
      </c>
      <c r="E264" s="45">
        <f t="shared" ca="1" si="15"/>
        <v>0.29203596782846863</v>
      </c>
    </row>
    <row r="265" spans="1:5" x14ac:dyDescent="0.3">
      <c r="A265" s="39">
        <v>43123</v>
      </c>
      <c r="B265">
        <v>80678</v>
      </c>
      <c r="C265" s="40">
        <f t="shared" si="14"/>
        <v>-1.220691766146309E-2</v>
      </c>
      <c r="D265" s="45">
        <f t="shared" ca="1" si="13"/>
        <v>0.17101508315907268</v>
      </c>
      <c r="E265" s="45">
        <f t="shared" ca="1" si="15"/>
        <v>0.29203596782846863</v>
      </c>
    </row>
    <row r="266" spans="1:5" x14ac:dyDescent="0.3">
      <c r="A266" s="39">
        <v>43124</v>
      </c>
      <c r="B266">
        <v>83680</v>
      </c>
      <c r="C266" s="40">
        <f t="shared" si="14"/>
        <v>3.7209648231240289E-2</v>
      </c>
      <c r="D266" s="45">
        <f t="shared" ca="1" si="13"/>
        <v>0.18478844833120511</v>
      </c>
      <c r="E266" s="45">
        <f t="shared" ca="1" si="15"/>
        <v>0.29203596782846863</v>
      </c>
    </row>
    <row r="267" spans="1:5" x14ac:dyDescent="0.3">
      <c r="A267" s="39">
        <v>43125</v>
      </c>
      <c r="B267">
        <v>83680</v>
      </c>
      <c r="C267" s="40">
        <f t="shared" si="14"/>
        <v>0</v>
      </c>
      <c r="D267" s="45">
        <f t="shared" ca="1" si="13"/>
        <v>0.18450149735820362</v>
      </c>
      <c r="E267" s="45">
        <f t="shared" ca="1" si="15"/>
        <v>0.29203596782846863</v>
      </c>
    </row>
    <row r="268" spans="1:5" x14ac:dyDescent="0.3">
      <c r="A268" s="39">
        <v>43126</v>
      </c>
      <c r="B268">
        <v>85531</v>
      </c>
      <c r="C268" s="40">
        <f t="shared" si="14"/>
        <v>2.2119980879541146E-2</v>
      </c>
      <c r="D268" s="45">
        <f t="shared" ca="1" si="13"/>
        <v>0.18879634792061306</v>
      </c>
      <c r="E268" s="45">
        <f t="shared" ca="1" si="15"/>
        <v>0.29203596782846863</v>
      </c>
    </row>
    <row r="269" spans="1:5" x14ac:dyDescent="0.3">
      <c r="A269" s="39">
        <v>43129</v>
      </c>
      <c r="B269">
        <v>84698</v>
      </c>
      <c r="C269" s="40">
        <f t="shared" si="14"/>
        <v>-9.7391589014509394E-3</v>
      </c>
      <c r="D269" s="45">
        <f t="shared" ca="1" si="13"/>
        <v>0.18798435362879018</v>
      </c>
      <c r="E269" s="45">
        <f t="shared" ca="1" si="15"/>
        <v>0.29203596782846863</v>
      </c>
    </row>
    <row r="270" spans="1:5" x14ac:dyDescent="0.3">
      <c r="A270" s="39">
        <v>43130</v>
      </c>
      <c r="B270">
        <v>84482</v>
      </c>
      <c r="C270" s="40">
        <f t="shared" si="14"/>
        <v>-2.5502373137500367E-3</v>
      </c>
      <c r="D270" s="45">
        <f t="shared" ca="1" si="13"/>
        <v>0.18700234808940769</v>
      </c>
      <c r="E270" s="45">
        <f t="shared" ca="1" si="15"/>
        <v>0.29203596782846863</v>
      </c>
    </row>
    <row r="271" spans="1:5" x14ac:dyDescent="0.3">
      <c r="A271" s="39">
        <v>43131</v>
      </c>
      <c r="B271">
        <v>84913</v>
      </c>
      <c r="C271" s="40">
        <f t="shared" si="14"/>
        <v>5.1016784640514068E-3</v>
      </c>
      <c r="D271" s="45">
        <f t="shared" ca="1" si="13"/>
        <v>0.18705808341962388</v>
      </c>
      <c r="E271" s="45">
        <f t="shared" ca="1" si="15"/>
        <v>0.29203596782846863</v>
      </c>
    </row>
    <row r="272" spans="1:5" x14ac:dyDescent="0.3">
      <c r="A272" s="39">
        <v>43132</v>
      </c>
      <c r="B272">
        <v>85495</v>
      </c>
      <c r="C272" s="40">
        <f t="shared" si="14"/>
        <v>6.85407417003292E-3</v>
      </c>
      <c r="D272" s="45">
        <f t="shared" ca="1" si="13"/>
        <v>0.18588662496034228</v>
      </c>
      <c r="E272" s="45">
        <f t="shared" ca="1" si="15"/>
        <v>0.29203596782846863</v>
      </c>
    </row>
    <row r="273" spans="1:5" x14ac:dyDescent="0.3">
      <c r="A273" s="39">
        <v>43133</v>
      </c>
      <c r="B273">
        <v>84041</v>
      </c>
      <c r="C273" s="40">
        <f t="shared" si="14"/>
        <v>-1.7006842505409625E-2</v>
      </c>
      <c r="D273" s="45">
        <f t="shared" ca="1" si="13"/>
        <v>0.18945601004716286</v>
      </c>
      <c r="E273" s="45">
        <f t="shared" ca="1" si="15"/>
        <v>0.29203596782846863</v>
      </c>
    </row>
    <row r="274" spans="1:5" x14ac:dyDescent="0.3">
      <c r="A274" s="39">
        <v>43136</v>
      </c>
      <c r="B274">
        <v>81861</v>
      </c>
      <c r="C274" s="40">
        <f t="shared" si="14"/>
        <v>-2.5939719898620872E-2</v>
      </c>
      <c r="D274" s="45">
        <f t="shared" ca="1" si="13"/>
        <v>0.19408625716107455</v>
      </c>
      <c r="E274" s="45">
        <f t="shared" ca="1" si="15"/>
        <v>0.29203596782846863</v>
      </c>
    </row>
    <row r="275" spans="1:5" x14ac:dyDescent="0.3">
      <c r="A275" s="39">
        <v>43137</v>
      </c>
      <c r="B275">
        <v>83894</v>
      </c>
      <c r="C275" s="40">
        <f t="shared" si="14"/>
        <v>2.4834780909102072E-2</v>
      </c>
      <c r="D275" s="45">
        <f t="shared" ca="1" si="13"/>
        <v>0.1986357831942816</v>
      </c>
      <c r="E275" s="45">
        <f t="shared" ca="1" si="15"/>
        <v>0.29203596782846863</v>
      </c>
    </row>
    <row r="276" spans="1:5" x14ac:dyDescent="0.3">
      <c r="A276" s="39">
        <v>43138</v>
      </c>
      <c r="B276">
        <v>82767</v>
      </c>
      <c r="C276" s="40">
        <f t="shared" si="14"/>
        <v>-1.3433618613965193E-2</v>
      </c>
      <c r="D276" s="45">
        <f t="shared" ca="1" si="13"/>
        <v>0.20020444784413985</v>
      </c>
      <c r="E276" s="45">
        <f t="shared" ca="1" si="15"/>
        <v>0.29203596782846863</v>
      </c>
    </row>
    <row r="277" spans="1:5" x14ac:dyDescent="0.3">
      <c r="A277" s="39">
        <v>43139</v>
      </c>
      <c r="B277">
        <v>81533</v>
      </c>
      <c r="C277" s="40">
        <f t="shared" si="14"/>
        <v>-1.4909323764302207E-2</v>
      </c>
      <c r="D277" s="45">
        <f t="shared" ca="1" si="13"/>
        <v>0.20281321657420764</v>
      </c>
      <c r="E277" s="45">
        <f t="shared" ca="1" si="15"/>
        <v>0.29203596782846863</v>
      </c>
    </row>
    <row r="278" spans="1:5" x14ac:dyDescent="0.3">
      <c r="A278" s="39">
        <v>43140</v>
      </c>
      <c r="B278">
        <v>80899</v>
      </c>
      <c r="C278" s="40">
        <f t="shared" si="14"/>
        <v>-7.7759925428967369E-3</v>
      </c>
      <c r="D278" s="45">
        <f t="shared" ca="1" si="13"/>
        <v>0.20347440031163602</v>
      </c>
      <c r="E278" s="45">
        <f t="shared" ca="1" si="15"/>
        <v>0.29203596782846863</v>
      </c>
    </row>
    <row r="279" spans="1:5" x14ac:dyDescent="0.3">
      <c r="A279" s="39">
        <v>43146</v>
      </c>
      <c r="B279">
        <v>84291</v>
      </c>
      <c r="C279" s="40">
        <f t="shared" si="14"/>
        <v>4.1928824830962164E-2</v>
      </c>
      <c r="D279" s="45">
        <f t="shared" ca="1" si="13"/>
        <v>0.21132944049429822</v>
      </c>
      <c r="E279" s="45">
        <f t="shared" ca="1" si="15"/>
        <v>0.29203596782846863</v>
      </c>
    </row>
    <row r="280" spans="1:5" x14ac:dyDescent="0.3">
      <c r="A280" s="39">
        <v>43147</v>
      </c>
      <c r="B280">
        <v>84525</v>
      </c>
      <c r="C280" s="40">
        <f t="shared" si="14"/>
        <v>2.7760970922161565E-3</v>
      </c>
      <c r="D280" s="45">
        <f t="shared" ca="1" si="13"/>
        <v>0.20575106343063138</v>
      </c>
      <c r="E280" s="45">
        <f t="shared" ca="1" si="15"/>
        <v>0.29203596782846863</v>
      </c>
    </row>
    <row r="281" spans="1:5" x14ac:dyDescent="0.3">
      <c r="A281" s="39">
        <v>43150</v>
      </c>
      <c r="B281">
        <v>84793</v>
      </c>
      <c r="C281" s="40">
        <f t="shared" si="14"/>
        <v>3.1706595681750827E-3</v>
      </c>
      <c r="D281" s="45">
        <f t="shared" ca="1" si="13"/>
        <v>0.20144453373727972</v>
      </c>
      <c r="E281" s="45">
        <f t="shared" ca="1" si="15"/>
        <v>0.29203596782846863</v>
      </c>
    </row>
    <row r="282" spans="1:5" x14ac:dyDescent="0.3">
      <c r="A282" s="39">
        <v>43151</v>
      </c>
      <c r="B282">
        <v>85804</v>
      </c>
      <c r="C282" s="40">
        <f t="shared" si="14"/>
        <v>1.1923154033941508E-2</v>
      </c>
      <c r="D282" s="45">
        <f t="shared" ca="1" si="13"/>
        <v>0.20067040820068283</v>
      </c>
      <c r="E282" s="45">
        <f t="shared" ca="1" si="15"/>
        <v>0.29203596782846863</v>
      </c>
    </row>
    <row r="283" spans="1:5" x14ac:dyDescent="0.3">
      <c r="A283" s="39">
        <v>43152</v>
      </c>
      <c r="B283">
        <v>86052</v>
      </c>
      <c r="C283" s="40">
        <f t="shared" si="14"/>
        <v>2.8903081441424838E-3</v>
      </c>
      <c r="D283" s="45">
        <f t="shared" ca="1" si="13"/>
        <v>0.20064681378367252</v>
      </c>
      <c r="E283" s="45">
        <f t="shared" ca="1" si="15"/>
        <v>0.29203596782846863</v>
      </c>
    </row>
    <row r="284" spans="1:5" x14ac:dyDescent="0.3">
      <c r="A284" s="39">
        <v>43153</v>
      </c>
      <c r="B284">
        <v>86686</v>
      </c>
      <c r="C284" s="40">
        <f t="shared" si="14"/>
        <v>7.3676381722678208E-3</v>
      </c>
      <c r="D284" s="45">
        <f t="shared" ca="1" si="13"/>
        <v>0.19448032222461076</v>
      </c>
      <c r="E284" s="45">
        <f t="shared" ca="1" si="15"/>
        <v>0.29203596782846863</v>
      </c>
    </row>
    <row r="285" spans="1:5" x14ac:dyDescent="0.3">
      <c r="A285" s="39">
        <v>43154</v>
      </c>
      <c r="B285">
        <v>87293</v>
      </c>
      <c r="C285" s="40">
        <f t="shared" si="14"/>
        <v>7.0022841058532403E-3</v>
      </c>
      <c r="D285" s="45">
        <f t="shared" ca="1" si="13"/>
        <v>0.19452259577093303</v>
      </c>
      <c r="E285" s="45">
        <f t="shared" ca="1" si="15"/>
        <v>0.29203596782846863</v>
      </c>
    </row>
    <row r="286" spans="1:5" x14ac:dyDescent="0.3">
      <c r="A286" s="39">
        <v>43157</v>
      </c>
      <c r="B286">
        <v>87653</v>
      </c>
      <c r="C286" s="40">
        <f t="shared" si="14"/>
        <v>4.1240420194059713E-3</v>
      </c>
      <c r="D286" s="45">
        <f t="shared" ca="1" si="13"/>
        <v>0.1902844297928917</v>
      </c>
      <c r="E286" s="45">
        <f t="shared" ca="1" si="15"/>
        <v>0.29203596782846863</v>
      </c>
    </row>
    <row r="287" spans="1:5" x14ac:dyDescent="0.3">
      <c r="A287" s="39">
        <v>43158</v>
      </c>
      <c r="B287">
        <v>86935</v>
      </c>
      <c r="C287" s="40">
        <f t="shared" si="14"/>
        <v>-8.191391053358088E-3</v>
      </c>
      <c r="D287" s="45">
        <f t="shared" ca="1" si="13"/>
        <v>0.19049759775480898</v>
      </c>
      <c r="E287" s="45">
        <f t="shared" ca="1" si="15"/>
        <v>0.29203596782846863</v>
      </c>
    </row>
    <row r="288" spans="1:5" x14ac:dyDescent="0.3">
      <c r="A288" s="39">
        <v>43159</v>
      </c>
      <c r="B288">
        <v>85481</v>
      </c>
      <c r="C288" s="40">
        <f t="shared" si="14"/>
        <v>-1.6725139472019368E-2</v>
      </c>
      <c r="D288" s="45">
        <f t="shared" ca="1" si="13"/>
        <v>0.1923534192057943</v>
      </c>
      <c r="E288" s="45">
        <f t="shared" ca="1" si="15"/>
        <v>0.29203596782846863</v>
      </c>
    </row>
    <row r="289" spans="1:5" x14ac:dyDescent="0.3">
      <c r="A289" s="39">
        <v>43160</v>
      </c>
      <c r="B289">
        <v>85378</v>
      </c>
      <c r="C289" s="40">
        <f t="shared" si="14"/>
        <v>-1.2049461283794027E-3</v>
      </c>
      <c r="D289" s="45">
        <f t="shared" ca="1" si="13"/>
        <v>0.19236542314172289</v>
      </c>
      <c r="E289" s="45">
        <f t="shared" ca="1" si="15"/>
        <v>0.29203596782846863</v>
      </c>
    </row>
    <row r="290" spans="1:5" x14ac:dyDescent="0.3">
      <c r="A290" s="39">
        <v>43161</v>
      </c>
      <c r="B290">
        <v>85761</v>
      </c>
      <c r="C290" s="40">
        <f t="shared" si="14"/>
        <v>4.4859331443698469E-3</v>
      </c>
      <c r="D290" s="45">
        <f t="shared" ca="1" si="13"/>
        <v>0.19235126440218145</v>
      </c>
      <c r="E290" s="45">
        <f t="shared" ca="1" si="15"/>
        <v>0.29203596782846863</v>
      </c>
    </row>
    <row r="291" spans="1:5" x14ac:dyDescent="0.3">
      <c r="A291" s="39">
        <v>43164</v>
      </c>
      <c r="B291">
        <v>86023</v>
      </c>
      <c r="C291" s="40">
        <f t="shared" si="14"/>
        <v>3.0550016907451294E-3</v>
      </c>
      <c r="D291" s="45">
        <f t="shared" ca="1" si="13"/>
        <v>0.19191170183350265</v>
      </c>
      <c r="E291" s="45">
        <f t="shared" ca="1" si="15"/>
        <v>0.29203596782846863</v>
      </c>
    </row>
    <row r="292" spans="1:5" x14ac:dyDescent="0.3">
      <c r="A292" s="39">
        <v>43165</v>
      </c>
      <c r="B292">
        <v>85653</v>
      </c>
      <c r="C292" s="40">
        <f t="shared" si="14"/>
        <v>-4.3011752670797376E-3</v>
      </c>
      <c r="D292" s="45">
        <f t="shared" ca="1" si="13"/>
        <v>0.19221455871829263</v>
      </c>
      <c r="E292" s="45">
        <f t="shared" ca="1" si="15"/>
        <v>0.29203596782846863</v>
      </c>
    </row>
    <row r="293" spans="1:5" x14ac:dyDescent="0.3">
      <c r="A293" s="39">
        <v>43166</v>
      </c>
      <c r="B293">
        <v>85484</v>
      </c>
      <c r="C293" s="40">
        <f t="shared" si="14"/>
        <v>-1.9730774170197973E-3</v>
      </c>
      <c r="D293" s="45">
        <f t="shared" ca="1" si="13"/>
        <v>0.19237868624402027</v>
      </c>
      <c r="E293" s="45">
        <f t="shared" ca="1" si="15"/>
        <v>0.29203596782846863</v>
      </c>
    </row>
    <row r="294" spans="1:5" x14ac:dyDescent="0.3">
      <c r="A294" s="39">
        <v>43167</v>
      </c>
      <c r="B294">
        <v>84985</v>
      </c>
      <c r="C294" s="40">
        <f t="shared" si="14"/>
        <v>-5.8373496794721369E-3</v>
      </c>
      <c r="D294" s="45">
        <f t="shared" ca="1" si="13"/>
        <v>0.18830031965087182</v>
      </c>
      <c r="E294" s="45">
        <f t="shared" ca="1" si="15"/>
        <v>0.29203596782846863</v>
      </c>
    </row>
    <row r="295" spans="1:5" x14ac:dyDescent="0.3">
      <c r="A295" s="39">
        <v>43168</v>
      </c>
      <c r="B295">
        <v>86371</v>
      </c>
      <c r="C295" s="40">
        <f t="shared" si="14"/>
        <v>1.6308760369476927E-2</v>
      </c>
      <c r="D295" s="45">
        <f t="shared" ca="1" si="13"/>
        <v>0.18856866474437151</v>
      </c>
      <c r="E295" s="45">
        <f t="shared" ca="1" si="15"/>
        <v>0.29203596782846863</v>
      </c>
    </row>
    <row r="296" spans="1:5" x14ac:dyDescent="0.3">
      <c r="A296" s="39">
        <v>43171</v>
      </c>
      <c r="B296">
        <v>86900</v>
      </c>
      <c r="C296" s="40">
        <f t="shared" si="14"/>
        <v>6.1247409431406385E-3</v>
      </c>
      <c r="D296" s="45">
        <f t="shared" ca="1" si="13"/>
        <v>0.1886619981114134</v>
      </c>
      <c r="E296" s="45">
        <f t="shared" ca="1" si="15"/>
        <v>0.29203596782846863</v>
      </c>
    </row>
    <row r="297" spans="1:5" x14ac:dyDescent="0.3">
      <c r="A297" s="39">
        <v>43172</v>
      </c>
      <c r="B297">
        <v>86384</v>
      </c>
      <c r="C297" s="40">
        <f t="shared" si="14"/>
        <v>-5.9378596087457103E-3</v>
      </c>
      <c r="D297" s="45">
        <f t="shared" ca="1" si="13"/>
        <v>0.18865869396974846</v>
      </c>
      <c r="E297" s="45">
        <f t="shared" ca="1" si="15"/>
        <v>0.29203596782846863</v>
      </c>
    </row>
    <row r="298" spans="1:5" x14ac:dyDescent="0.3">
      <c r="A298" s="39">
        <v>43173</v>
      </c>
      <c r="B298">
        <v>86051</v>
      </c>
      <c r="C298" s="40">
        <f t="shared" si="14"/>
        <v>-3.8548805334320813E-3</v>
      </c>
      <c r="D298" s="45">
        <f t="shared" ca="1" si="13"/>
        <v>0.18805637733674721</v>
      </c>
      <c r="E298" s="45">
        <f t="shared" ca="1" si="15"/>
        <v>0.29203596782846863</v>
      </c>
    </row>
    <row r="299" spans="1:5" x14ac:dyDescent="0.3">
      <c r="A299" s="39">
        <v>43174</v>
      </c>
      <c r="B299">
        <v>84928</v>
      </c>
      <c r="C299" s="40">
        <f t="shared" si="14"/>
        <v>-1.3050400343982083E-2</v>
      </c>
      <c r="D299" s="45">
        <f t="shared" ca="1" si="13"/>
        <v>0.18993122745317789</v>
      </c>
      <c r="E299" s="45">
        <f t="shared" ca="1" si="15"/>
        <v>0.29203596782846863</v>
      </c>
    </row>
    <row r="300" spans="1:5" x14ac:dyDescent="0.3">
      <c r="A300" s="39">
        <v>43175</v>
      </c>
      <c r="B300">
        <v>84886</v>
      </c>
      <c r="C300" s="40">
        <f t="shared" si="14"/>
        <v>-4.9453654860587282E-4</v>
      </c>
      <c r="D300" s="45">
        <f t="shared" ca="1" si="13"/>
        <v>0.18829655537035828</v>
      </c>
      <c r="E300" s="45">
        <f t="shared" ca="1" si="15"/>
        <v>0.29203596782846863</v>
      </c>
    </row>
    <row r="301" spans="1:5" x14ac:dyDescent="0.3">
      <c r="A301" s="39">
        <v>43178</v>
      </c>
      <c r="B301">
        <v>83913</v>
      </c>
      <c r="C301" s="40">
        <f t="shared" si="14"/>
        <v>-1.1462431967580011E-2</v>
      </c>
      <c r="D301" s="45">
        <f t="shared" ca="1" si="13"/>
        <v>0.19021117033345739</v>
      </c>
      <c r="E301" s="45">
        <f t="shared" ca="1" si="15"/>
        <v>0.29203596782846863</v>
      </c>
    </row>
    <row r="302" spans="1:5" x14ac:dyDescent="0.3">
      <c r="A302" s="39">
        <v>43179</v>
      </c>
      <c r="B302">
        <v>84164</v>
      </c>
      <c r="C302" s="40">
        <f t="shared" si="14"/>
        <v>2.9911932596855539E-3</v>
      </c>
      <c r="D302" s="45">
        <f t="shared" ca="1" si="13"/>
        <v>0.19019908730165186</v>
      </c>
      <c r="E302" s="45">
        <f t="shared" ca="1" si="15"/>
        <v>0.29203596782846863</v>
      </c>
    </row>
    <row r="303" spans="1:5" x14ac:dyDescent="0.3">
      <c r="A303" s="39">
        <v>43180</v>
      </c>
      <c r="B303">
        <v>84977</v>
      </c>
      <c r="C303" s="40">
        <f t="shared" si="14"/>
        <v>9.6597119908750084E-3</v>
      </c>
      <c r="D303" s="45">
        <f t="shared" ca="1" si="13"/>
        <v>0.1893784834095622</v>
      </c>
      <c r="E303" s="45">
        <f t="shared" ca="1" si="15"/>
        <v>0.29203596782846863</v>
      </c>
    </row>
    <row r="304" spans="1:5" x14ac:dyDescent="0.3">
      <c r="A304" s="39">
        <v>43181</v>
      </c>
      <c r="B304">
        <v>84768</v>
      </c>
      <c r="C304" s="40">
        <f t="shared" si="14"/>
        <v>-2.4594890382103607E-3</v>
      </c>
      <c r="D304" s="45">
        <f t="shared" ca="1" si="13"/>
        <v>0.18748381305361425</v>
      </c>
      <c r="E304" s="45">
        <f t="shared" ca="1" si="15"/>
        <v>0.29203596782846863</v>
      </c>
    </row>
    <row r="305" spans="1:5" x14ac:dyDescent="0.3">
      <c r="A305" s="39">
        <v>43182</v>
      </c>
      <c r="B305">
        <v>84377</v>
      </c>
      <c r="C305" s="40">
        <f t="shared" si="14"/>
        <v>-4.6125896564741531E-3</v>
      </c>
      <c r="D305" s="45">
        <f t="shared" ca="1" si="13"/>
        <v>0.1871512318806107</v>
      </c>
      <c r="E305" s="45">
        <f t="shared" ca="1" si="15"/>
        <v>0.29203596782846863</v>
      </c>
    </row>
    <row r="306" spans="1:5" x14ac:dyDescent="0.3">
      <c r="A306" s="39">
        <v>43185</v>
      </c>
      <c r="B306">
        <v>85088</v>
      </c>
      <c r="C306" s="40">
        <f t="shared" si="14"/>
        <v>8.4264669281912674E-3</v>
      </c>
      <c r="D306" s="45">
        <f t="shared" ca="1" si="13"/>
        <v>0.18751763047752731</v>
      </c>
      <c r="E306" s="45">
        <f t="shared" ca="1" si="15"/>
        <v>0.29203596782846863</v>
      </c>
    </row>
    <row r="307" spans="1:5" x14ac:dyDescent="0.3">
      <c r="A307" s="39">
        <v>43186</v>
      </c>
      <c r="B307">
        <v>83808</v>
      </c>
      <c r="C307" s="40">
        <f t="shared" si="14"/>
        <v>-1.5043249341857856E-2</v>
      </c>
      <c r="D307" s="45">
        <f t="shared" ca="1" si="13"/>
        <v>0.19033922276361132</v>
      </c>
      <c r="E307" s="45">
        <f t="shared" ca="1" si="15"/>
        <v>0.29203596782846863</v>
      </c>
    </row>
    <row r="308" spans="1:5" x14ac:dyDescent="0.3">
      <c r="A308" s="39">
        <v>43187</v>
      </c>
      <c r="B308">
        <v>83874</v>
      </c>
      <c r="C308" s="40">
        <f t="shared" si="14"/>
        <v>7.875143184421507E-4</v>
      </c>
      <c r="D308" s="45">
        <f t="shared" ca="1" si="13"/>
        <v>0.18969299930129502</v>
      </c>
      <c r="E308" s="45">
        <f t="shared" ca="1" si="15"/>
        <v>0.29203596782846863</v>
      </c>
    </row>
    <row r="309" spans="1:5" x14ac:dyDescent="0.3">
      <c r="A309" s="39">
        <v>43188</v>
      </c>
      <c r="B309">
        <v>85366</v>
      </c>
      <c r="C309" s="40">
        <f t="shared" si="14"/>
        <v>1.778858764336988E-2</v>
      </c>
      <c r="D309" s="45">
        <f t="shared" ca="1" si="13"/>
        <v>0.19158195019893987</v>
      </c>
      <c r="E309" s="45">
        <f t="shared" ca="1" si="15"/>
        <v>0.29203596782846863</v>
      </c>
    </row>
    <row r="310" spans="1:5" x14ac:dyDescent="0.3">
      <c r="A310" s="39">
        <v>43192</v>
      </c>
      <c r="B310">
        <v>84666</v>
      </c>
      <c r="C310" s="40">
        <f t="shared" si="14"/>
        <v>-8.1999859428812938E-3</v>
      </c>
      <c r="D310" s="45">
        <f t="shared" ca="1" si="13"/>
        <v>0.18780814189393008</v>
      </c>
      <c r="E310" s="45">
        <f t="shared" ca="1" si="15"/>
        <v>0.29203596782846863</v>
      </c>
    </row>
    <row r="311" spans="1:5" x14ac:dyDescent="0.3">
      <c r="A311" s="39">
        <v>43193</v>
      </c>
      <c r="B311">
        <v>84623</v>
      </c>
      <c r="C311" s="40">
        <f t="shared" si="14"/>
        <v>-5.0787801478746619E-4</v>
      </c>
      <c r="D311" s="45">
        <f t="shared" ca="1" si="13"/>
        <v>0.18785218266791676</v>
      </c>
      <c r="E311" s="45">
        <f t="shared" ca="1" si="15"/>
        <v>0.29203596782846863</v>
      </c>
    </row>
    <row r="312" spans="1:5" x14ac:dyDescent="0.3">
      <c r="A312" s="39">
        <v>43194</v>
      </c>
      <c r="B312">
        <v>84360</v>
      </c>
      <c r="C312" s="40">
        <f t="shared" si="14"/>
        <v>-3.1079021069921886E-3</v>
      </c>
      <c r="D312" s="45">
        <f t="shared" ca="1" si="13"/>
        <v>0.1878542966470359</v>
      </c>
      <c r="E312" s="45">
        <f t="shared" ca="1" si="15"/>
        <v>0.29203596782846863</v>
      </c>
    </row>
    <row r="313" spans="1:5" x14ac:dyDescent="0.3">
      <c r="A313" s="39">
        <v>43195</v>
      </c>
      <c r="B313">
        <v>85210</v>
      </c>
      <c r="C313" s="40">
        <f t="shared" si="14"/>
        <v>1.007586533902316E-2</v>
      </c>
      <c r="D313" s="45">
        <f t="shared" ca="1" si="13"/>
        <v>0.188444479304164</v>
      </c>
      <c r="E313" s="45">
        <f t="shared" ca="1" si="15"/>
        <v>0.29203596782846863</v>
      </c>
    </row>
    <row r="314" spans="1:5" x14ac:dyDescent="0.3">
      <c r="A314" s="39">
        <v>43196</v>
      </c>
      <c r="B314">
        <v>84820</v>
      </c>
      <c r="C314" s="40">
        <f t="shared" si="14"/>
        <v>-4.5769275906584195E-3</v>
      </c>
      <c r="D314" s="45">
        <f t="shared" ca="1" si="13"/>
        <v>0.18877760095829912</v>
      </c>
      <c r="E314" s="45">
        <f t="shared" ca="1" si="15"/>
        <v>0.29203596782846863</v>
      </c>
    </row>
    <row r="315" spans="1:5" x14ac:dyDescent="0.3">
      <c r="A315" s="39">
        <v>43199</v>
      </c>
      <c r="B315">
        <v>83307</v>
      </c>
      <c r="C315" s="40">
        <f t="shared" si="14"/>
        <v>-1.7837774109879745E-2</v>
      </c>
      <c r="D315" s="45">
        <f t="shared" ca="1" si="13"/>
        <v>0.19250692417813448</v>
      </c>
      <c r="E315" s="45">
        <f t="shared" ca="1" si="15"/>
        <v>0.29203596782846863</v>
      </c>
    </row>
    <row r="316" spans="1:5" x14ac:dyDescent="0.3">
      <c r="A316" s="39">
        <v>43200</v>
      </c>
      <c r="B316">
        <v>84510</v>
      </c>
      <c r="C316" s="40">
        <f t="shared" si="14"/>
        <v>1.4440563217976932E-2</v>
      </c>
      <c r="D316" s="45">
        <f t="shared" ca="1" si="13"/>
        <v>0.19093665049393962</v>
      </c>
      <c r="E316" s="45">
        <f t="shared" ca="1" si="15"/>
        <v>0.29203596782846863</v>
      </c>
    </row>
    <row r="317" spans="1:5" x14ac:dyDescent="0.3">
      <c r="A317" s="39">
        <v>43201</v>
      </c>
      <c r="B317">
        <v>85246</v>
      </c>
      <c r="C317" s="40">
        <f t="shared" si="14"/>
        <v>8.7090285173352378E-3</v>
      </c>
      <c r="D317" s="45">
        <f t="shared" ca="1" si="13"/>
        <v>0.19147527225958957</v>
      </c>
      <c r="E317" s="45">
        <f t="shared" ca="1" si="15"/>
        <v>0.29203596782846863</v>
      </c>
    </row>
    <row r="318" spans="1:5" x14ac:dyDescent="0.3">
      <c r="A318" s="39">
        <v>43202</v>
      </c>
      <c r="B318">
        <v>85444</v>
      </c>
      <c r="C318" s="40">
        <f t="shared" si="14"/>
        <v>2.3226896276657971E-3</v>
      </c>
      <c r="D318" s="45">
        <f t="shared" ca="1" si="13"/>
        <v>0.1909971556024283</v>
      </c>
      <c r="E318" s="45">
        <f t="shared" ca="1" si="15"/>
        <v>0.29203596782846863</v>
      </c>
    </row>
    <row r="319" spans="1:5" x14ac:dyDescent="0.3">
      <c r="A319" s="39">
        <v>43203</v>
      </c>
      <c r="B319">
        <v>84334</v>
      </c>
      <c r="C319" s="40">
        <f t="shared" si="14"/>
        <v>-1.2990964842469976E-2</v>
      </c>
      <c r="D319" s="45">
        <f t="shared" ca="1" si="13"/>
        <v>0.19282184190238702</v>
      </c>
      <c r="E319" s="45">
        <f t="shared" ca="1" si="15"/>
        <v>0.29203596782846863</v>
      </c>
    </row>
    <row r="320" spans="1:5" x14ac:dyDescent="0.3">
      <c r="A320" s="39">
        <v>43206</v>
      </c>
      <c r="B320">
        <v>82862</v>
      </c>
      <c r="C320" s="40">
        <f t="shared" si="14"/>
        <v>-1.7454407475039679E-2</v>
      </c>
      <c r="D320" s="45">
        <f t="shared" ca="1" si="13"/>
        <v>0.1960367041642658</v>
      </c>
      <c r="E320" s="45">
        <f t="shared" ca="1" si="15"/>
        <v>0.29203596782846863</v>
      </c>
    </row>
    <row r="321" spans="1:5" x14ac:dyDescent="0.3">
      <c r="A321" s="39">
        <v>43207</v>
      </c>
      <c r="B321">
        <v>84086</v>
      </c>
      <c r="C321" s="40">
        <f t="shared" si="14"/>
        <v>1.4771547874779856E-2</v>
      </c>
      <c r="D321" s="45">
        <f t="shared" ca="1" si="13"/>
        <v>0.19737956370315035</v>
      </c>
      <c r="E321" s="45">
        <f t="shared" ca="1" si="15"/>
        <v>0.29203596782846863</v>
      </c>
    </row>
    <row r="322" spans="1:5" x14ac:dyDescent="0.3">
      <c r="A322" s="39">
        <v>43208</v>
      </c>
      <c r="B322">
        <v>85776</v>
      </c>
      <c r="C322" s="40">
        <f t="shared" si="14"/>
        <v>2.0098470613419517E-2</v>
      </c>
      <c r="D322" s="45">
        <f t="shared" ca="1" si="13"/>
        <v>0.19988973213622785</v>
      </c>
      <c r="E322" s="45">
        <f t="shared" ca="1" si="15"/>
        <v>0.29203596782846863</v>
      </c>
    </row>
    <row r="323" spans="1:5" x14ac:dyDescent="0.3">
      <c r="A323" s="39">
        <v>43209</v>
      </c>
      <c r="B323">
        <v>85824</v>
      </c>
      <c r="C323" s="40">
        <f t="shared" si="14"/>
        <v>5.5959709009512082E-4</v>
      </c>
      <c r="D323" s="45">
        <f t="shared" ref="D323:D386" ca="1" si="16">IF(ROW(C323)&lt;=$G$1+1,"",_xlfn.STDEV.P(OFFSET(C323,0,0,-$G$1))*SQRT(252))</f>
        <v>0.19814453533608123</v>
      </c>
      <c r="E323" s="45">
        <f t="shared" ca="1" si="15"/>
        <v>0.29203596782846863</v>
      </c>
    </row>
    <row r="324" spans="1:5" x14ac:dyDescent="0.3">
      <c r="A324" s="39">
        <v>43210</v>
      </c>
      <c r="B324">
        <v>85550</v>
      </c>
      <c r="C324" s="40">
        <f t="shared" ref="C324:C387" si="17">B324/B323-1</f>
        <v>-3.1925801640566576E-3</v>
      </c>
      <c r="D324" s="45">
        <f t="shared" ca="1" si="16"/>
        <v>0.19831379394639101</v>
      </c>
      <c r="E324" s="45">
        <f t="shared" ref="E324:E387" ca="1" si="18">IF(ISNUMBER(D324),$I$1,"")</f>
        <v>0.29203596782846863</v>
      </c>
    </row>
    <row r="325" spans="1:5" x14ac:dyDescent="0.3">
      <c r="A325" s="39">
        <v>43213</v>
      </c>
      <c r="B325">
        <v>85602</v>
      </c>
      <c r="C325" s="40">
        <f t="shared" si="17"/>
        <v>6.0783167738165389E-4</v>
      </c>
      <c r="D325" s="45">
        <f t="shared" ca="1" si="16"/>
        <v>0.19817093601949021</v>
      </c>
      <c r="E325" s="45">
        <f t="shared" ca="1" si="18"/>
        <v>0.29203596782846863</v>
      </c>
    </row>
    <row r="326" spans="1:5" x14ac:dyDescent="0.3">
      <c r="A326" s="39">
        <v>43214</v>
      </c>
      <c r="B326">
        <v>85469</v>
      </c>
      <c r="C326" s="40">
        <f t="shared" si="17"/>
        <v>-1.5537020163080006E-3</v>
      </c>
      <c r="D326" s="45">
        <f t="shared" ca="1" si="16"/>
        <v>0.19824020704908876</v>
      </c>
      <c r="E326" s="45">
        <f t="shared" ca="1" si="18"/>
        <v>0.29203596782846863</v>
      </c>
    </row>
    <row r="327" spans="1:5" x14ac:dyDescent="0.3">
      <c r="A327" s="39">
        <v>43215</v>
      </c>
      <c r="B327">
        <v>85044</v>
      </c>
      <c r="C327" s="40">
        <f t="shared" si="17"/>
        <v>-4.9725631515520341E-3</v>
      </c>
      <c r="D327" s="45">
        <f t="shared" ca="1" si="16"/>
        <v>0.19608408496842217</v>
      </c>
      <c r="E327" s="45">
        <f t="shared" ca="1" si="18"/>
        <v>0.29203596782846863</v>
      </c>
    </row>
    <row r="328" spans="1:5" x14ac:dyDescent="0.3">
      <c r="A328" s="39">
        <v>43216</v>
      </c>
      <c r="B328">
        <v>86383</v>
      </c>
      <c r="C328" s="40">
        <f t="shared" si="17"/>
        <v>1.5744790931752961E-2</v>
      </c>
      <c r="D328" s="45">
        <f t="shared" ca="1" si="16"/>
        <v>0.19808039733251923</v>
      </c>
      <c r="E328" s="45">
        <f t="shared" ca="1" si="18"/>
        <v>0.29203596782846863</v>
      </c>
    </row>
    <row r="329" spans="1:5" x14ac:dyDescent="0.3">
      <c r="A329" s="39">
        <v>43217</v>
      </c>
      <c r="B329">
        <v>86445</v>
      </c>
      <c r="C329" s="40">
        <f t="shared" si="17"/>
        <v>7.1773381336615039E-4</v>
      </c>
      <c r="D329" s="45">
        <f t="shared" ca="1" si="16"/>
        <v>0.19803753719679618</v>
      </c>
      <c r="E329" s="45">
        <f t="shared" ca="1" si="18"/>
        <v>0.29203596782846863</v>
      </c>
    </row>
    <row r="330" spans="1:5" x14ac:dyDescent="0.3">
      <c r="A330" s="39">
        <v>43220</v>
      </c>
      <c r="B330">
        <v>86115</v>
      </c>
      <c r="C330" s="40">
        <f t="shared" si="17"/>
        <v>-3.8174561860142564E-3</v>
      </c>
      <c r="D330" s="45">
        <f t="shared" ca="1" si="16"/>
        <v>0.19804819761814327</v>
      </c>
      <c r="E330" s="45">
        <f t="shared" ca="1" si="18"/>
        <v>0.29203596782846863</v>
      </c>
    </row>
    <row r="331" spans="1:5" x14ac:dyDescent="0.3">
      <c r="A331" s="39">
        <v>43222</v>
      </c>
      <c r="B331">
        <v>84547</v>
      </c>
      <c r="C331" s="40">
        <f t="shared" si="17"/>
        <v>-1.8208209951808607E-2</v>
      </c>
      <c r="D331" s="45">
        <f t="shared" ca="1" si="16"/>
        <v>0.1998955991576839</v>
      </c>
      <c r="E331" s="45">
        <f t="shared" ca="1" si="18"/>
        <v>0.29203596782846863</v>
      </c>
    </row>
    <row r="332" spans="1:5" x14ac:dyDescent="0.3">
      <c r="A332" s="39">
        <v>43223</v>
      </c>
      <c r="B332">
        <v>83288</v>
      </c>
      <c r="C332" s="40">
        <f t="shared" si="17"/>
        <v>-1.4891125646090297E-2</v>
      </c>
      <c r="D332" s="45">
        <f t="shared" ca="1" si="16"/>
        <v>0.18887875779096397</v>
      </c>
      <c r="E332" s="45">
        <f t="shared" ca="1" si="18"/>
        <v>0.29203596782846863</v>
      </c>
    </row>
    <row r="333" spans="1:5" x14ac:dyDescent="0.3">
      <c r="A333" s="39">
        <v>43224</v>
      </c>
      <c r="B333">
        <v>83118</v>
      </c>
      <c r="C333" s="40">
        <f t="shared" si="17"/>
        <v>-2.0411103640380901E-3</v>
      </c>
      <c r="D333" s="45">
        <f t="shared" ca="1" si="16"/>
        <v>0.18892019603504215</v>
      </c>
      <c r="E333" s="45">
        <f t="shared" ca="1" si="18"/>
        <v>0.29203596782846863</v>
      </c>
    </row>
    <row r="334" spans="1:5" x14ac:dyDescent="0.3">
      <c r="A334" s="39">
        <v>43227</v>
      </c>
      <c r="B334">
        <v>82714</v>
      </c>
      <c r="C334" s="40">
        <f t="shared" si="17"/>
        <v>-4.8605596862292266E-3</v>
      </c>
      <c r="D334" s="45">
        <f t="shared" ca="1" si="16"/>
        <v>0.1840223012105239</v>
      </c>
      <c r="E334" s="45">
        <f t="shared" ca="1" si="18"/>
        <v>0.29203596782846863</v>
      </c>
    </row>
    <row r="335" spans="1:5" x14ac:dyDescent="0.3">
      <c r="A335" s="39">
        <v>43228</v>
      </c>
      <c r="B335">
        <v>82956</v>
      </c>
      <c r="C335" s="40">
        <f t="shared" si="17"/>
        <v>2.9257441303769394E-3</v>
      </c>
      <c r="D335" s="45">
        <f t="shared" ca="1" si="16"/>
        <v>0.18321584539167876</v>
      </c>
      <c r="E335" s="45">
        <f t="shared" ca="1" si="18"/>
        <v>0.29203596782846863</v>
      </c>
    </row>
    <row r="336" spans="1:5" x14ac:dyDescent="0.3">
      <c r="A336" s="39">
        <v>43229</v>
      </c>
      <c r="B336">
        <v>84265</v>
      </c>
      <c r="C336" s="40">
        <f t="shared" si="17"/>
        <v>1.5779449346641661E-2</v>
      </c>
      <c r="D336" s="45">
        <f t="shared" ca="1" si="16"/>
        <v>0.18576666900552255</v>
      </c>
      <c r="E336" s="45">
        <f t="shared" ca="1" si="18"/>
        <v>0.29203596782846863</v>
      </c>
    </row>
    <row r="337" spans="1:5" x14ac:dyDescent="0.3">
      <c r="A337" s="39">
        <v>43230</v>
      </c>
      <c r="B337">
        <v>85861</v>
      </c>
      <c r="C337" s="40">
        <f t="shared" si="17"/>
        <v>1.8940248027057516E-2</v>
      </c>
      <c r="D337" s="45">
        <f t="shared" ca="1" si="16"/>
        <v>0.1891174808688639</v>
      </c>
      <c r="E337" s="45">
        <f t="shared" ca="1" si="18"/>
        <v>0.29203596782846863</v>
      </c>
    </row>
    <row r="338" spans="1:5" x14ac:dyDescent="0.3">
      <c r="A338" s="39">
        <v>43231</v>
      </c>
      <c r="B338">
        <v>85220</v>
      </c>
      <c r="C338" s="40">
        <f t="shared" si="17"/>
        <v>-7.4655547920475795E-3</v>
      </c>
      <c r="D338" s="45">
        <f t="shared" ca="1" si="16"/>
        <v>0.18924352934259608</v>
      </c>
      <c r="E338" s="45">
        <f t="shared" ca="1" si="18"/>
        <v>0.29203596782846863</v>
      </c>
    </row>
    <row r="339" spans="1:5" x14ac:dyDescent="0.3">
      <c r="A339" s="39">
        <v>43234</v>
      </c>
      <c r="B339">
        <v>85232</v>
      </c>
      <c r="C339" s="40">
        <f t="shared" si="17"/>
        <v>1.408120159587245E-4</v>
      </c>
      <c r="D339" s="45">
        <f t="shared" ca="1" si="16"/>
        <v>0.18624973938442763</v>
      </c>
      <c r="E339" s="45">
        <f t="shared" ca="1" si="18"/>
        <v>0.29203596782846863</v>
      </c>
    </row>
    <row r="340" spans="1:5" x14ac:dyDescent="0.3">
      <c r="A340" s="39">
        <v>43235</v>
      </c>
      <c r="B340">
        <v>85130</v>
      </c>
      <c r="C340" s="40">
        <f t="shared" si="17"/>
        <v>-1.1967336211751167E-3</v>
      </c>
      <c r="D340" s="45">
        <f t="shared" ca="1" si="16"/>
        <v>0.17898784292979267</v>
      </c>
      <c r="E340" s="45">
        <f t="shared" ca="1" si="18"/>
        <v>0.29203596782846863</v>
      </c>
    </row>
    <row r="341" spans="1:5" x14ac:dyDescent="0.3">
      <c r="A341" s="39">
        <v>43236</v>
      </c>
      <c r="B341">
        <v>86537</v>
      </c>
      <c r="C341" s="40">
        <f t="shared" si="17"/>
        <v>1.6527663573358442E-2</v>
      </c>
      <c r="D341" s="45">
        <f t="shared" ca="1" si="16"/>
        <v>0.17539205202761399</v>
      </c>
      <c r="E341" s="45">
        <f t="shared" ca="1" si="18"/>
        <v>0.29203596782846863</v>
      </c>
    </row>
    <row r="342" spans="1:5" x14ac:dyDescent="0.3">
      <c r="A342" s="39">
        <v>43237</v>
      </c>
      <c r="B342">
        <v>83622</v>
      </c>
      <c r="C342" s="40">
        <f t="shared" si="17"/>
        <v>-3.3685013346892112E-2</v>
      </c>
      <c r="D342" s="45">
        <f t="shared" ca="1" si="16"/>
        <v>0.18564510263086006</v>
      </c>
      <c r="E342" s="45">
        <f t="shared" ca="1" si="18"/>
        <v>0.29203596782846863</v>
      </c>
    </row>
    <row r="343" spans="1:5" x14ac:dyDescent="0.3">
      <c r="A343" s="39">
        <v>43238</v>
      </c>
      <c r="B343">
        <v>83082</v>
      </c>
      <c r="C343" s="40">
        <f t="shared" si="17"/>
        <v>-6.4576307670229927E-3</v>
      </c>
      <c r="D343" s="45">
        <f t="shared" ca="1" si="16"/>
        <v>0.18372807674901823</v>
      </c>
      <c r="E343" s="45">
        <f t="shared" ca="1" si="18"/>
        <v>0.29203596782846863</v>
      </c>
    </row>
    <row r="344" spans="1:5" x14ac:dyDescent="0.3">
      <c r="A344" s="39">
        <v>43241</v>
      </c>
      <c r="B344">
        <v>81815</v>
      </c>
      <c r="C344" s="40">
        <f t="shared" si="17"/>
        <v>-1.524999398184923E-2</v>
      </c>
      <c r="D344" s="45">
        <f t="shared" ca="1" si="16"/>
        <v>0.18555311389222215</v>
      </c>
      <c r="E344" s="45">
        <f t="shared" ca="1" si="18"/>
        <v>0.29203596782846863</v>
      </c>
    </row>
    <row r="345" spans="1:5" x14ac:dyDescent="0.3">
      <c r="A345" s="39">
        <v>43242</v>
      </c>
      <c r="B345">
        <v>82739</v>
      </c>
      <c r="C345" s="40">
        <f t="shared" si="17"/>
        <v>1.1293772535598601E-2</v>
      </c>
      <c r="D345" s="45">
        <f t="shared" ca="1" si="16"/>
        <v>0.16794658590819378</v>
      </c>
      <c r="E345" s="45">
        <f t="shared" ca="1" si="18"/>
        <v>0.29203596782846863</v>
      </c>
    </row>
    <row r="346" spans="1:5" x14ac:dyDescent="0.3">
      <c r="A346" s="39">
        <v>43243</v>
      </c>
      <c r="B346">
        <v>80867</v>
      </c>
      <c r="C346" s="40">
        <f t="shared" si="17"/>
        <v>-2.2625364096737988E-2</v>
      </c>
      <c r="D346" s="45">
        <f t="shared" ca="1" si="16"/>
        <v>0.17334972806212218</v>
      </c>
      <c r="E346" s="45">
        <f t="shared" ca="1" si="18"/>
        <v>0.29203596782846863</v>
      </c>
    </row>
    <row r="347" spans="1:5" x14ac:dyDescent="0.3">
      <c r="A347" s="39">
        <v>43244</v>
      </c>
      <c r="B347">
        <v>80122</v>
      </c>
      <c r="C347" s="40">
        <f t="shared" si="17"/>
        <v>-9.2126578208663323E-3</v>
      </c>
      <c r="D347" s="45">
        <f t="shared" ca="1" si="16"/>
        <v>0.17398051791184685</v>
      </c>
      <c r="E347" s="45">
        <f t="shared" ca="1" si="18"/>
        <v>0.29203596782846863</v>
      </c>
    </row>
    <row r="348" spans="1:5" x14ac:dyDescent="0.3">
      <c r="A348" s="39">
        <v>43245</v>
      </c>
      <c r="B348">
        <v>78898</v>
      </c>
      <c r="C348" s="40">
        <f t="shared" si="17"/>
        <v>-1.5276703027882532E-2</v>
      </c>
      <c r="D348" s="45">
        <f t="shared" ca="1" si="16"/>
        <v>0.1743816594746703</v>
      </c>
      <c r="E348" s="45">
        <f t="shared" ca="1" si="18"/>
        <v>0.29203596782846863</v>
      </c>
    </row>
    <row r="349" spans="1:5" x14ac:dyDescent="0.3">
      <c r="A349" s="39">
        <v>43248</v>
      </c>
      <c r="B349">
        <v>75356</v>
      </c>
      <c r="C349" s="40">
        <f t="shared" si="17"/>
        <v>-4.4893406676975389E-2</v>
      </c>
      <c r="D349" s="45">
        <f t="shared" ca="1" si="16"/>
        <v>0.1936457282528522</v>
      </c>
      <c r="E349" s="45">
        <f t="shared" ca="1" si="18"/>
        <v>0.29203596782846863</v>
      </c>
    </row>
    <row r="350" spans="1:5" x14ac:dyDescent="0.3">
      <c r="A350" s="39">
        <v>43249</v>
      </c>
      <c r="B350">
        <v>76072</v>
      </c>
      <c r="C350" s="40">
        <f t="shared" si="17"/>
        <v>9.5015659005255326E-3</v>
      </c>
      <c r="D350" s="45">
        <f t="shared" ca="1" si="16"/>
        <v>0.1940808244084338</v>
      </c>
      <c r="E350" s="45">
        <f t="shared" ca="1" si="18"/>
        <v>0.29203596782846863</v>
      </c>
    </row>
    <row r="351" spans="1:5" x14ac:dyDescent="0.3">
      <c r="A351" s="39">
        <v>43250</v>
      </c>
      <c r="B351">
        <v>76754</v>
      </c>
      <c r="C351" s="40">
        <f t="shared" si="17"/>
        <v>8.9651908718055839E-3</v>
      </c>
      <c r="D351" s="45">
        <f t="shared" ca="1" si="16"/>
        <v>0.1944616187737194</v>
      </c>
      <c r="E351" s="45">
        <f t="shared" ca="1" si="18"/>
        <v>0.29203596782846863</v>
      </c>
    </row>
    <row r="352" spans="1:5" x14ac:dyDescent="0.3">
      <c r="A352" s="39">
        <v>43252</v>
      </c>
      <c r="B352">
        <v>77240</v>
      </c>
      <c r="C352" s="40">
        <f t="shared" si="17"/>
        <v>6.331917554785349E-3</v>
      </c>
      <c r="D352" s="45">
        <f t="shared" ca="1" si="16"/>
        <v>0.19476844037330152</v>
      </c>
      <c r="E352" s="45">
        <f t="shared" ca="1" si="18"/>
        <v>0.29203596782846863</v>
      </c>
    </row>
    <row r="353" spans="1:5" x14ac:dyDescent="0.3">
      <c r="A353" s="39">
        <v>43255</v>
      </c>
      <c r="B353">
        <v>78596</v>
      </c>
      <c r="C353" s="40">
        <f t="shared" si="17"/>
        <v>1.7555670636975718E-2</v>
      </c>
      <c r="D353" s="45">
        <f t="shared" ca="1" si="16"/>
        <v>0.19793546341233248</v>
      </c>
      <c r="E353" s="45">
        <f t="shared" ca="1" si="18"/>
        <v>0.29203596782846863</v>
      </c>
    </row>
    <row r="354" spans="1:5" x14ac:dyDescent="0.3">
      <c r="A354" s="39">
        <v>43256</v>
      </c>
      <c r="B354">
        <v>76642</v>
      </c>
      <c r="C354" s="40">
        <f t="shared" si="17"/>
        <v>-2.4861316097511299E-2</v>
      </c>
      <c r="D354" s="45">
        <f t="shared" ca="1" si="16"/>
        <v>0.20093911254591831</v>
      </c>
      <c r="E354" s="45">
        <f t="shared" ca="1" si="18"/>
        <v>0.29203596782846863</v>
      </c>
    </row>
    <row r="355" spans="1:5" x14ac:dyDescent="0.3">
      <c r="A355" s="39">
        <v>43257</v>
      </c>
      <c r="B355">
        <v>76117</v>
      </c>
      <c r="C355" s="40">
        <f t="shared" si="17"/>
        <v>-6.850030009655228E-3</v>
      </c>
      <c r="D355" s="45">
        <f t="shared" ca="1" si="16"/>
        <v>0.20119778279137157</v>
      </c>
      <c r="E355" s="45">
        <f t="shared" ca="1" si="18"/>
        <v>0.29203596782846863</v>
      </c>
    </row>
    <row r="356" spans="1:5" x14ac:dyDescent="0.3">
      <c r="A356" s="39">
        <v>43258</v>
      </c>
      <c r="B356">
        <v>73851</v>
      </c>
      <c r="C356" s="40">
        <f t="shared" si="17"/>
        <v>-2.976995940460081E-2</v>
      </c>
      <c r="D356" s="45">
        <f t="shared" ca="1" si="16"/>
        <v>0.20805330639155176</v>
      </c>
      <c r="E356" s="45">
        <f t="shared" ca="1" si="18"/>
        <v>0.29203596782846863</v>
      </c>
    </row>
    <row r="357" spans="1:5" x14ac:dyDescent="0.3">
      <c r="A357" s="39">
        <v>43259</v>
      </c>
      <c r="B357">
        <v>72942</v>
      </c>
      <c r="C357" s="40">
        <f t="shared" si="17"/>
        <v>-1.2308567250274183E-2</v>
      </c>
      <c r="D357" s="45">
        <f t="shared" ca="1" si="16"/>
        <v>0.20871038353266344</v>
      </c>
      <c r="E357" s="45">
        <f t="shared" ca="1" si="18"/>
        <v>0.29203596782846863</v>
      </c>
    </row>
    <row r="358" spans="1:5" x14ac:dyDescent="0.3">
      <c r="A358" s="39">
        <v>43262</v>
      </c>
      <c r="B358">
        <v>72308</v>
      </c>
      <c r="C358" s="40">
        <f t="shared" si="17"/>
        <v>-8.6918373502234969E-3</v>
      </c>
      <c r="D358" s="45">
        <f t="shared" ca="1" si="16"/>
        <v>0.20903577845432644</v>
      </c>
      <c r="E358" s="45">
        <f t="shared" ca="1" si="18"/>
        <v>0.29203596782846863</v>
      </c>
    </row>
    <row r="359" spans="1:5" x14ac:dyDescent="0.3">
      <c r="A359" s="39">
        <v>43263</v>
      </c>
      <c r="B359">
        <v>72754</v>
      </c>
      <c r="C359" s="40">
        <f t="shared" si="17"/>
        <v>6.1680588593240326E-3</v>
      </c>
      <c r="D359" s="45">
        <f t="shared" ca="1" si="16"/>
        <v>0.20970556174280566</v>
      </c>
      <c r="E359" s="45">
        <f t="shared" ca="1" si="18"/>
        <v>0.29203596782846863</v>
      </c>
    </row>
    <row r="360" spans="1:5" x14ac:dyDescent="0.3">
      <c r="A360" s="39">
        <v>43264</v>
      </c>
      <c r="B360">
        <v>72122</v>
      </c>
      <c r="C360" s="40">
        <f t="shared" si="17"/>
        <v>-8.6868075982076132E-3</v>
      </c>
      <c r="D360" s="45">
        <f t="shared" ca="1" si="16"/>
        <v>0.20995901812706894</v>
      </c>
      <c r="E360" s="45">
        <f t="shared" ca="1" si="18"/>
        <v>0.29203596782846863</v>
      </c>
    </row>
    <row r="361" spans="1:5" x14ac:dyDescent="0.3">
      <c r="A361" s="39">
        <v>43265</v>
      </c>
      <c r="B361">
        <v>71421</v>
      </c>
      <c r="C361" s="40">
        <f t="shared" si="17"/>
        <v>-9.719641718199723E-3</v>
      </c>
      <c r="D361" s="45">
        <f t="shared" ca="1" si="16"/>
        <v>0.20715368936557874</v>
      </c>
      <c r="E361" s="45">
        <f t="shared" ca="1" si="18"/>
        <v>0.29203596782846863</v>
      </c>
    </row>
    <row r="362" spans="1:5" x14ac:dyDescent="0.3">
      <c r="A362" s="39">
        <v>43266</v>
      </c>
      <c r="B362">
        <v>70758</v>
      </c>
      <c r="C362" s="40">
        <f t="shared" si="17"/>
        <v>-9.2829839963035621E-3</v>
      </c>
      <c r="D362" s="45">
        <f t="shared" ca="1" si="16"/>
        <v>0.20677639166362458</v>
      </c>
      <c r="E362" s="45">
        <f t="shared" ca="1" si="18"/>
        <v>0.29203596782846863</v>
      </c>
    </row>
    <row r="363" spans="1:5" x14ac:dyDescent="0.3">
      <c r="A363" s="39">
        <v>43269</v>
      </c>
      <c r="B363">
        <v>69815</v>
      </c>
      <c r="C363" s="40">
        <f t="shared" si="17"/>
        <v>-1.3327114955199448E-2</v>
      </c>
      <c r="D363" s="45">
        <f t="shared" ca="1" si="16"/>
        <v>0.20766863031667102</v>
      </c>
      <c r="E363" s="45">
        <f t="shared" ca="1" si="18"/>
        <v>0.29203596782846863</v>
      </c>
    </row>
    <row r="364" spans="1:5" x14ac:dyDescent="0.3">
      <c r="A364" s="39">
        <v>43270</v>
      </c>
      <c r="B364">
        <v>71394</v>
      </c>
      <c r="C364" s="40">
        <f t="shared" si="17"/>
        <v>2.2616916135500986E-2</v>
      </c>
      <c r="D364" s="45">
        <f t="shared" ca="1" si="16"/>
        <v>0.21357865861975422</v>
      </c>
      <c r="E364" s="45">
        <f t="shared" ca="1" si="18"/>
        <v>0.29203596782846863</v>
      </c>
    </row>
    <row r="365" spans="1:5" x14ac:dyDescent="0.3">
      <c r="A365" s="39">
        <v>43271</v>
      </c>
      <c r="B365">
        <v>72123</v>
      </c>
      <c r="C365" s="40">
        <f t="shared" si="17"/>
        <v>1.0210942095974396E-2</v>
      </c>
      <c r="D365" s="45">
        <f t="shared" ca="1" si="16"/>
        <v>0.21405141814796236</v>
      </c>
      <c r="E365" s="45">
        <f t="shared" ca="1" si="18"/>
        <v>0.29203596782846863</v>
      </c>
    </row>
    <row r="366" spans="1:5" x14ac:dyDescent="0.3">
      <c r="A366" s="39">
        <v>43272</v>
      </c>
      <c r="B366">
        <v>70075</v>
      </c>
      <c r="C366" s="40">
        <f t="shared" si="17"/>
        <v>-2.8395934722626581E-2</v>
      </c>
      <c r="D366" s="45">
        <f t="shared" ca="1" si="16"/>
        <v>0.21987111931274789</v>
      </c>
      <c r="E366" s="45">
        <f t="shared" ca="1" si="18"/>
        <v>0.29203596782846863</v>
      </c>
    </row>
    <row r="367" spans="1:5" x14ac:dyDescent="0.3">
      <c r="A367" s="39">
        <v>43273</v>
      </c>
      <c r="B367">
        <v>70641</v>
      </c>
      <c r="C367" s="40">
        <f t="shared" si="17"/>
        <v>8.0770602925437363E-3</v>
      </c>
      <c r="D367" s="45">
        <f t="shared" ca="1" si="16"/>
        <v>0.22019786001805644</v>
      </c>
      <c r="E367" s="45">
        <f t="shared" ca="1" si="18"/>
        <v>0.29203596782846863</v>
      </c>
    </row>
    <row r="368" spans="1:5" x14ac:dyDescent="0.3">
      <c r="A368" s="39">
        <v>43276</v>
      </c>
      <c r="B368">
        <v>70953</v>
      </c>
      <c r="C368" s="40">
        <f t="shared" si="17"/>
        <v>4.4166985178579754E-3</v>
      </c>
      <c r="D368" s="45">
        <f t="shared" ca="1" si="16"/>
        <v>0.22035109420245935</v>
      </c>
      <c r="E368" s="45">
        <f t="shared" ca="1" si="18"/>
        <v>0.29203596782846863</v>
      </c>
    </row>
    <row r="369" spans="1:5" x14ac:dyDescent="0.3">
      <c r="A369" s="39">
        <v>43277</v>
      </c>
      <c r="B369">
        <v>71405</v>
      </c>
      <c r="C369" s="40">
        <f t="shared" si="17"/>
        <v>6.3704142178624412E-3</v>
      </c>
      <c r="D369" s="45">
        <f t="shared" ca="1" si="16"/>
        <v>0.21975029486831318</v>
      </c>
      <c r="E369" s="45">
        <f t="shared" ca="1" si="18"/>
        <v>0.29203596782846863</v>
      </c>
    </row>
    <row r="370" spans="1:5" x14ac:dyDescent="0.3">
      <c r="A370" s="39">
        <v>43278</v>
      </c>
      <c r="B370">
        <v>70609</v>
      </c>
      <c r="C370" s="40">
        <f t="shared" si="17"/>
        <v>-1.1147678733982258E-2</v>
      </c>
      <c r="D370" s="45">
        <f t="shared" ca="1" si="16"/>
        <v>0.22038358826796742</v>
      </c>
      <c r="E370" s="45">
        <f t="shared" ca="1" si="18"/>
        <v>0.29203596782846863</v>
      </c>
    </row>
    <row r="371" spans="1:5" x14ac:dyDescent="0.3">
      <c r="A371" s="39">
        <v>43279</v>
      </c>
      <c r="B371">
        <v>71767</v>
      </c>
      <c r="C371" s="40">
        <f t="shared" si="17"/>
        <v>1.6400175615006507E-2</v>
      </c>
      <c r="D371" s="45">
        <f t="shared" ca="1" si="16"/>
        <v>0.2234216848822351</v>
      </c>
      <c r="E371" s="45">
        <f t="shared" ca="1" si="18"/>
        <v>0.29203596782846863</v>
      </c>
    </row>
    <row r="372" spans="1:5" x14ac:dyDescent="0.3">
      <c r="A372" s="39">
        <v>43280</v>
      </c>
      <c r="B372">
        <v>72763</v>
      </c>
      <c r="C372" s="40">
        <f t="shared" si="17"/>
        <v>1.38782448757786E-2</v>
      </c>
      <c r="D372" s="45">
        <f t="shared" ca="1" si="16"/>
        <v>0.22467231537768817</v>
      </c>
      <c r="E372" s="45">
        <f t="shared" ca="1" si="18"/>
        <v>0.29203596782846863</v>
      </c>
    </row>
    <row r="373" spans="1:5" x14ac:dyDescent="0.3">
      <c r="A373" s="39">
        <v>43283</v>
      </c>
      <c r="B373">
        <v>72840</v>
      </c>
      <c r="C373" s="40">
        <f t="shared" si="17"/>
        <v>1.0582301444415076E-3</v>
      </c>
      <c r="D373" s="45">
        <f t="shared" ca="1" si="16"/>
        <v>0.22334199052935816</v>
      </c>
      <c r="E373" s="45">
        <f t="shared" ca="1" si="18"/>
        <v>0.29203596782846863</v>
      </c>
    </row>
    <row r="374" spans="1:5" x14ac:dyDescent="0.3">
      <c r="A374" s="39">
        <v>43284</v>
      </c>
      <c r="B374">
        <v>73668</v>
      </c>
      <c r="C374" s="40">
        <f t="shared" si="17"/>
        <v>1.1367380560131757E-2</v>
      </c>
      <c r="D374" s="45">
        <f t="shared" ca="1" si="16"/>
        <v>0.22478798703216055</v>
      </c>
      <c r="E374" s="45">
        <f t="shared" ca="1" si="18"/>
        <v>0.29203596782846863</v>
      </c>
    </row>
    <row r="375" spans="1:5" x14ac:dyDescent="0.3">
      <c r="A375" s="39">
        <v>43285</v>
      </c>
      <c r="B375">
        <v>74743</v>
      </c>
      <c r="C375" s="40">
        <f t="shared" si="17"/>
        <v>1.4592496063419613E-2</v>
      </c>
      <c r="D375" s="45">
        <f t="shared" ca="1" si="16"/>
        <v>0.22380443496015853</v>
      </c>
      <c r="E375" s="45">
        <f t="shared" ca="1" si="18"/>
        <v>0.29203596782846863</v>
      </c>
    </row>
    <row r="376" spans="1:5" x14ac:dyDescent="0.3">
      <c r="A376" s="39">
        <v>43286</v>
      </c>
      <c r="B376">
        <v>74553</v>
      </c>
      <c r="C376" s="40">
        <f t="shared" si="17"/>
        <v>-2.5420440710166581E-3</v>
      </c>
      <c r="D376" s="45">
        <f t="shared" ca="1" si="16"/>
        <v>0.22346609577975132</v>
      </c>
      <c r="E376" s="45">
        <f t="shared" ca="1" si="18"/>
        <v>0.29203596782846863</v>
      </c>
    </row>
    <row r="377" spans="1:5" x14ac:dyDescent="0.3">
      <c r="A377" s="39">
        <v>43287</v>
      </c>
      <c r="B377">
        <v>75010</v>
      </c>
      <c r="C377" s="40">
        <f t="shared" si="17"/>
        <v>6.1298673426957162E-3</v>
      </c>
      <c r="D377" s="45">
        <f t="shared" ca="1" si="16"/>
        <v>0.22398564855511019</v>
      </c>
      <c r="E377" s="45">
        <f t="shared" ca="1" si="18"/>
        <v>0.29203596782846863</v>
      </c>
    </row>
    <row r="378" spans="1:5" x14ac:dyDescent="0.3">
      <c r="A378" s="39">
        <v>43291</v>
      </c>
      <c r="B378">
        <v>74862</v>
      </c>
      <c r="C378" s="40">
        <f t="shared" si="17"/>
        <v>-1.9730702572989811E-3</v>
      </c>
      <c r="D378" s="45">
        <f t="shared" ca="1" si="16"/>
        <v>0.22396970777124534</v>
      </c>
      <c r="E378" s="45">
        <f t="shared" ca="1" si="18"/>
        <v>0.29203596782846863</v>
      </c>
    </row>
    <row r="379" spans="1:5" x14ac:dyDescent="0.3">
      <c r="A379" s="39">
        <v>43292</v>
      </c>
      <c r="B379">
        <v>74399</v>
      </c>
      <c r="C379" s="40">
        <f t="shared" si="17"/>
        <v>-6.1847132056317422E-3</v>
      </c>
      <c r="D379" s="45">
        <f t="shared" ca="1" si="16"/>
        <v>0.22292033692003757</v>
      </c>
      <c r="E379" s="45">
        <f t="shared" ca="1" si="18"/>
        <v>0.29203596782846863</v>
      </c>
    </row>
    <row r="380" spans="1:5" x14ac:dyDescent="0.3">
      <c r="A380" s="39">
        <v>43293</v>
      </c>
      <c r="B380">
        <v>75856</v>
      </c>
      <c r="C380" s="40">
        <f t="shared" si="17"/>
        <v>1.958359655371722E-2</v>
      </c>
      <c r="D380" s="45">
        <f t="shared" ca="1" si="16"/>
        <v>0.22672586989621507</v>
      </c>
      <c r="E380" s="45">
        <f t="shared" ca="1" si="18"/>
        <v>0.29203596782846863</v>
      </c>
    </row>
    <row r="381" spans="1:5" x14ac:dyDescent="0.3">
      <c r="A381" s="39">
        <v>43294</v>
      </c>
      <c r="B381">
        <v>76594</v>
      </c>
      <c r="C381" s="40">
        <f t="shared" si="17"/>
        <v>9.7289601349925814E-3</v>
      </c>
      <c r="D381" s="45">
        <f t="shared" ca="1" si="16"/>
        <v>0.22548058914333544</v>
      </c>
      <c r="E381" s="45">
        <f t="shared" ca="1" si="18"/>
        <v>0.29203596782846863</v>
      </c>
    </row>
    <row r="382" spans="1:5" x14ac:dyDescent="0.3">
      <c r="A382" s="39">
        <v>43297</v>
      </c>
      <c r="B382">
        <v>76653</v>
      </c>
      <c r="C382" s="40">
        <f t="shared" si="17"/>
        <v>7.7029532339345508E-4</v>
      </c>
      <c r="D382" s="45">
        <f t="shared" ca="1" si="16"/>
        <v>0.22341565315697445</v>
      </c>
      <c r="E382" s="45">
        <f t="shared" ca="1" si="18"/>
        <v>0.29203596782846863</v>
      </c>
    </row>
    <row r="383" spans="1:5" x14ac:dyDescent="0.3">
      <c r="A383" s="39">
        <v>43298</v>
      </c>
      <c r="B383">
        <v>78130</v>
      </c>
      <c r="C383" s="40">
        <f t="shared" si="17"/>
        <v>1.9268652238007666E-2</v>
      </c>
      <c r="D383" s="45">
        <f t="shared" ca="1" si="16"/>
        <v>0.22615749451297015</v>
      </c>
      <c r="E383" s="45">
        <f t="shared" ca="1" si="18"/>
        <v>0.29203596782846863</v>
      </c>
    </row>
    <row r="384" spans="1:5" x14ac:dyDescent="0.3">
      <c r="A384" s="39">
        <v>43299</v>
      </c>
      <c r="B384">
        <v>77363</v>
      </c>
      <c r="C384" s="40">
        <f t="shared" si="17"/>
        <v>-9.8169717138103518E-3</v>
      </c>
      <c r="D384" s="45">
        <f t="shared" ca="1" si="16"/>
        <v>0.22665651985112642</v>
      </c>
      <c r="E384" s="45">
        <f t="shared" ca="1" si="18"/>
        <v>0.29203596782846863</v>
      </c>
    </row>
    <row r="385" spans="1:5" x14ac:dyDescent="0.3">
      <c r="A385" s="39">
        <v>43300</v>
      </c>
      <c r="B385">
        <v>77487</v>
      </c>
      <c r="C385" s="40">
        <f t="shared" si="17"/>
        <v>1.6028333958093555E-3</v>
      </c>
      <c r="D385" s="45">
        <f t="shared" ca="1" si="16"/>
        <v>0.22557146821262761</v>
      </c>
      <c r="E385" s="45">
        <f t="shared" ca="1" si="18"/>
        <v>0.29203596782846863</v>
      </c>
    </row>
    <row r="386" spans="1:5" x14ac:dyDescent="0.3">
      <c r="A386" s="39">
        <v>43301</v>
      </c>
      <c r="B386">
        <v>78571</v>
      </c>
      <c r="C386" s="40">
        <f t="shared" si="17"/>
        <v>1.3989443390504119E-2</v>
      </c>
      <c r="D386" s="45">
        <f t="shared" ca="1" si="16"/>
        <v>0.22515048315959829</v>
      </c>
      <c r="E386" s="45">
        <f t="shared" ca="1" si="18"/>
        <v>0.29203596782846863</v>
      </c>
    </row>
    <row r="387" spans="1:5" x14ac:dyDescent="0.3">
      <c r="A387" s="39">
        <v>43304</v>
      </c>
      <c r="B387">
        <v>77996</v>
      </c>
      <c r="C387" s="40">
        <f t="shared" si="17"/>
        <v>-7.3182217357549151E-3</v>
      </c>
      <c r="D387" s="45">
        <f t="shared" ref="D387:D450" ca="1" si="19">IF(ROW(C387)&lt;=$G$1+1,"",_xlfn.STDEV.P(OFFSET(C387,0,0,-$G$1))*SQRT(252))</f>
        <v>0.22342138518364102</v>
      </c>
      <c r="E387" s="45">
        <f t="shared" ca="1" si="18"/>
        <v>0.29203596782846863</v>
      </c>
    </row>
    <row r="388" spans="1:5" x14ac:dyDescent="0.3">
      <c r="A388" s="39">
        <v>43305</v>
      </c>
      <c r="B388">
        <v>79155</v>
      </c>
      <c r="C388" s="40">
        <f t="shared" ref="C388:C451" si="20">B388/B387-1</f>
        <v>1.485973639673821E-2</v>
      </c>
      <c r="D388" s="45">
        <f t="shared" ca="1" si="19"/>
        <v>0.22175374575569842</v>
      </c>
      <c r="E388" s="45">
        <f t="shared" ref="E388:E451" ca="1" si="21">IF(ISNUMBER(D388),$I$1,"")</f>
        <v>0.29203596782846863</v>
      </c>
    </row>
    <row r="389" spans="1:5" x14ac:dyDescent="0.3">
      <c r="A389" s="39">
        <v>43306</v>
      </c>
      <c r="B389">
        <v>80218</v>
      </c>
      <c r="C389" s="40">
        <f t="shared" si="20"/>
        <v>1.3429347482786902E-2</v>
      </c>
      <c r="D389" s="45">
        <f t="shared" ca="1" si="19"/>
        <v>0.22352277504507426</v>
      </c>
      <c r="E389" s="45">
        <f t="shared" ca="1" si="21"/>
        <v>0.29203596782846863</v>
      </c>
    </row>
    <row r="390" spans="1:5" x14ac:dyDescent="0.3">
      <c r="A390" s="39">
        <v>43307</v>
      </c>
      <c r="B390">
        <v>79405</v>
      </c>
      <c r="C390" s="40">
        <f t="shared" si="20"/>
        <v>-1.0134882445336446E-2</v>
      </c>
      <c r="D390" s="45">
        <f t="shared" ca="1" si="19"/>
        <v>0.22419628802557875</v>
      </c>
      <c r="E390" s="45">
        <f t="shared" ca="1" si="21"/>
        <v>0.29203596782846863</v>
      </c>
    </row>
    <row r="391" spans="1:5" x14ac:dyDescent="0.3">
      <c r="A391" s="39">
        <v>43308</v>
      </c>
      <c r="B391">
        <v>79866</v>
      </c>
      <c r="C391" s="40">
        <f t="shared" si="20"/>
        <v>5.8056797430892093E-3</v>
      </c>
      <c r="D391" s="45">
        <f t="shared" ca="1" si="19"/>
        <v>0.22456739120136177</v>
      </c>
      <c r="E391" s="45">
        <f t="shared" ca="1" si="21"/>
        <v>0.29203596782846863</v>
      </c>
    </row>
    <row r="392" spans="1:5" x14ac:dyDescent="0.3">
      <c r="A392" s="39">
        <v>43311</v>
      </c>
      <c r="B392">
        <v>80276</v>
      </c>
      <c r="C392" s="40">
        <f t="shared" si="20"/>
        <v>5.1335987779530523E-3</v>
      </c>
      <c r="D392" s="45">
        <f t="shared" ca="1" si="19"/>
        <v>0.22487290380132505</v>
      </c>
      <c r="E392" s="45">
        <f t="shared" ca="1" si="21"/>
        <v>0.29203596782846863</v>
      </c>
    </row>
    <row r="393" spans="1:5" x14ac:dyDescent="0.3">
      <c r="A393" s="39">
        <v>43312</v>
      </c>
      <c r="B393">
        <v>79220</v>
      </c>
      <c r="C393" s="40">
        <f t="shared" si="20"/>
        <v>-1.3154616572823796E-2</v>
      </c>
      <c r="D393" s="45">
        <f t="shared" ca="1" si="19"/>
        <v>0.22600277752149064</v>
      </c>
      <c r="E393" s="45">
        <f t="shared" ca="1" si="21"/>
        <v>0.29203596782846863</v>
      </c>
    </row>
    <row r="394" spans="1:5" x14ac:dyDescent="0.3">
      <c r="A394" s="39">
        <v>43313</v>
      </c>
      <c r="B394">
        <v>79302</v>
      </c>
      <c r="C394" s="40">
        <f t="shared" si="20"/>
        <v>1.0350921484474362E-3</v>
      </c>
      <c r="D394" s="45">
        <f t="shared" ca="1" si="19"/>
        <v>0.22363609356681385</v>
      </c>
      <c r="E394" s="45">
        <f t="shared" ca="1" si="21"/>
        <v>0.29203596782846863</v>
      </c>
    </row>
    <row r="395" spans="1:5" x14ac:dyDescent="0.3">
      <c r="A395" s="39">
        <v>43314</v>
      </c>
      <c r="B395">
        <v>79637</v>
      </c>
      <c r="C395" s="40">
        <f t="shared" si="20"/>
        <v>4.2243575193563476E-3</v>
      </c>
      <c r="D395" s="45">
        <f t="shared" ca="1" si="19"/>
        <v>0.22385388451520088</v>
      </c>
      <c r="E395" s="45">
        <f t="shared" ca="1" si="21"/>
        <v>0.29203596782846863</v>
      </c>
    </row>
    <row r="396" spans="1:5" x14ac:dyDescent="0.3">
      <c r="A396" s="39">
        <v>43315</v>
      </c>
      <c r="B396">
        <v>81435</v>
      </c>
      <c r="C396" s="40">
        <f t="shared" si="20"/>
        <v>2.2577445157401677E-2</v>
      </c>
      <c r="D396" s="45">
        <f t="shared" ca="1" si="19"/>
        <v>0.22845364687181288</v>
      </c>
      <c r="E396" s="45">
        <f t="shared" ca="1" si="21"/>
        <v>0.29203596782846863</v>
      </c>
    </row>
    <row r="397" spans="1:5" x14ac:dyDescent="0.3">
      <c r="A397" s="39">
        <v>43318</v>
      </c>
      <c r="B397">
        <v>81051</v>
      </c>
      <c r="C397" s="40">
        <f t="shared" si="20"/>
        <v>-4.7154172039050035E-3</v>
      </c>
      <c r="D397" s="45">
        <f t="shared" ca="1" si="19"/>
        <v>0.22600002809437286</v>
      </c>
      <c r="E397" s="45">
        <f t="shared" ca="1" si="21"/>
        <v>0.29203596782846863</v>
      </c>
    </row>
    <row r="398" spans="1:5" x14ac:dyDescent="0.3">
      <c r="A398" s="39">
        <v>43319</v>
      </c>
      <c r="B398">
        <v>80347</v>
      </c>
      <c r="C398" s="40">
        <f t="shared" si="20"/>
        <v>-8.6858891315344522E-3</v>
      </c>
      <c r="D398" s="45">
        <f t="shared" ca="1" si="19"/>
        <v>0.22481248817842336</v>
      </c>
      <c r="E398" s="45">
        <f t="shared" ca="1" si="21"/>
        <v>0.29203596782846863</v>
      </c>
    </row>
    <row r="399" spans="1:5" x14ac:dyDescent="0.3">
      <c r="A399" s="39">
        <v>43320</v>
      </c>
      <c r="B399">
        <v>79152</v>
      </c>
      <c r="C399" s="40">
        <f t="shared" si="20"/>
        <v>-1.4872988412759636E-2</v>
      </c>
      <c r="D399" s="45">
        <f t="shared" ca="1" si="19"/>
        <v>0.22653115076050337</v>
      </c>
      <c r="E399" s="45">
        <f t="shared" ca="1" si="21"/>
        <v>0.29203596782846863</v>
      </c>
    </row>
    <row r="400" spans="1:5" x14ac:dyDescent="0.3">
      <c r="A400" s="39">
        <v>43321</v>
      </c>
      <c r="B400">
        <v>78768</v>
      </c>
      <c r="C400" s="40">
        <f t="shared" si="20"/>
        <v>-4.851425106124907E-3</v>
      </c>
      <c r="D400" s="45">
        <f t="shared" ca="1" si="19"/>
        <v>0.22653050132988869</v>
      </c>
      <c r="E400" s="45">
        <f t="shared" ca="1" si="21"/>
        <v>0.29203596782846863</v>
      </c>
    </row>
    <row r="401" spans="1:5" x14ac:dyDescent="0.3">
      <c r="A401" s="39">
        <v>43322</v>
      </c>
      <c r="B401">
        <v>76514</v>
      </c>
      <c r="C401" s="40">
        <f t="shared" si="20"/>
        <v>-2.861568149502336E-2</v>
      </c>
      <c r="D401" s="45">
        <f t="shared" ca="1" si="19"/>
        <v>0.23280623781571355</v>
      </c>
      <c r="E401" s="45">
        <f t="shared" ca="1" si="21"/>
        <v>0.29203596782846863</v>
      </c>
    </row>
    <row r="402" spans="1:5" x14ac:dyDescent="0.3">
      <c r="A402" s="39">
        <v>43325</v>
      </c>
      <c r="B402">
        <v>77496</v>
      </c>
      <c r="C402" s="40">
        <f t="shared" si="20"/>
        <v>1.2834252555087966E-2</v>
      </c>
      <c r="D402" s="45">
        <f t="shared" ca="1" si="19"/>
        <v>0.23205899952294165</v>
      </c>
      <c r="E402" s="45">
        <f t="shared" ca="1" si="21"/>
        <v>0.29203596782846863</v>
      </c>
    </row>
    <row r="403" spans="1:5" x14ac:dyDescent="0.3">
      <c r="A403" s="39">
        <v>43326</v>
      </c>
      <c r="B403">
        <v>78602</v>
      </c>
      <c r="C403" s="40">
        <f t="shared" si="20"/>
        <v>1.4271704346030756E-2</v>
      </c>
      <c r="D403" s="45">
        <f t="shared" ca="1" si="19"/>
        <v>0.23068752858859226</v>
      </c>
      <c r="E403" s="45">
        <f t="shared" ca="1" si="21"/>
        <v>0.29203596782846863</v>
      </c>
    </row>
    <row r="404" spans="1:5" x14ac:dyDescent="0.3">
      <c r="A404" s="39">
        <v>43327</v>
      </c>
      <c r="B404">
        <v>77078</v>
      </c>
      <c r="C404" s="40">
        <f t="shared" si="20"/>
        <v>-1.9388819622910392E-2</v>
      </c>
      <c r="D404" s="45">
        <f t="shared" ca="1" si="19"/>
        <v>0.23306430372369322</v>
      </c>
      <c r="E404" s="45">
        <f t="shared" ca="1" si="21"/>
        <v>0.29203596782846863</v>
      </c>
    </row>
    <row r="405" spans="1:5" x14ac:dyDescent="0.3">
      <c r="A405" s="39">
        <v>43328</v>
      </c>
      <c r="B405">
        <v>76819</v>
      </c>
      <c r="C405" s="40">
        <f t="shared" si="20"/>
        <v>-3.3602324917615389E-3</v>
      </c>
      <c r="D405" s="45">
        <f t="shared" ca="1" si="19"/>
        <v>0.23307413598615886</v>
      </c>
      <c r="E405" s="45">
        <f t="shared" ca="1" si="21"/>
        <v>0.29203596782846863</v>
      </c>
    </row>
    <row r="406" spans="1:5" x14ac:dyDescent="0.3">
      <c r="A406" s="39">
        <v>43329</v>
      </c>
      <c r="B406">
        <v>76029</v>
      </c>
      <c r="C406" s="40">
        <f t="shared" si="20"/>
        <v>-1.0283914135825745E-2</v>
      </c>
      <c r="D406" s="45">
        <f t="shared" ca="1" si="19"/>
        <v>0.23369952263973978</v>
      </c>
      <c r="E406" s="45">
        <f t="shared" ca="1" si="21"/>
        <v>0.29203596782846863</v>
      </c>
    </row>
    <row r="407" spans="1:5" x14ac:dyDescent="0.3">
      <c r="A407" s="39">
        <v>43332</v>
      </c>
      <c r="B407">
        <v>76328</v>
      </c>
      <c r="C407" s="40">
        <f t="shared" si="20"/>
        <v>3.932709887016772E-3</v>
      </c>
      <c r="D407" s="45">
        <f t="shared" ca="1" si="19"/>
        <v>0.23123197706220264</v>
      </c>
      <c r="E407" s="45">
        <f t="shared" ca="1" si="21"/>
        <v>0.29203596782846863</v>
      </c>
    </row>
    <row r="408" spans="1:5" x14ac:dyDescent="0.3">
      <c r="A408" s="39">
        <v>43333</v>
      </c>
      <c r="B408">
        <v>75180</v>
      </c>
      <c r="C408" s="40">
        <f t="shared" si="20"/>
        <v>-1.5040352164343407E-2</v>
      </c>
      <c r="D408" s="45">
        <f t="shared" ca="1" si="19"/>
        <v>0.2241310989513057</v>
      </c>
      <c r="E408" s="45">
        <f t="shared" ca="1" si="21"/>
        <v>0.29203596782846863</v>
      </c>
    </row>
    <row r="409" spans="1:5" x14ac:dyDescent="0.3">
      <c r="A409" s="39">
        <v>43334</v>
      </c>
      <c r="B409">
        <v>76902</v>
      </c>
      <c r="C409" s="40">
        <f t="shared" si="20"/>
        <v>2.2905027932960786E-2</v>
      </c>
      <c r="D409" s="45">
        <f t="shared" ca="1" si="19"/>
        <v>0.22883965076189061</v>
      </c>
      <c r="E409" s="45">
        <f t="shared" ca="1" si="21"/>
        <v>0.29203596782846863</v>
      </c>
    </row>
    <row r="410" spans="1:5" x14ac:dyDescent="0.3">
      <c r="A410" s="39">
        <v>43335</v>
      </c>
      <c r="B410">
        <v>75634</v>
      </c>
      <c r="C410" s="40">
        <f t="shared" si="20"/>
        <v>-1.6488517853891937E-2</v>
      </c>
      <c r="D410" s="45">
        <f t="shared" ca="1" si="19"/>
        <v>0.22914515948999467</v>
      </c>
      <c r="E410" s="45">
        <f t="shared" ca="1" si="21"/>
        <v>0.29203596782846863</v>
      </c>
    </row>
    <row r="411" spans="1:5" x14ac:dyDescent="0.3">
      <c r="A411" s="39">
        <v>43336</v>
      </c>
      <c r="B411">
        <v>76262</v>
      </c>
      <c r="C411" s="40">
        <f t="shared" si="20"/>
        <v>8.3031440886374153E-3</v>
      </c>
      <c r="D411" s="45">
        <f t="shared" ca="1" si="19"/>
        <v>0.2286010547040688</v>
      </c>
      <c r="E411" s="45">
        <f t="shared" ca="1" si="21"/>
        <v>0.29203596782846863</v>
      </c>
    </row>
    <row r="412" spans="1:5" x14ac:dyDescent="0.3">
      <c r="A412" s="39">
        <v>43339</v>
      </c>
      <c r="B412">
        <v>77930</v>
      </c>
      <c r="C412" s="40">
        <f t="shared" si="20"/>
        <v>2.1871967690330729E-2</v>
      </c>
      <c r="D412" s="45">
        <f t="shared" ca="1" si="19"/>
        <v>0.22891018273168051</v>
      </c>
      <c r="E412" s="45">
        <f t="shared" ca="1" si="21"/>
        <v>0.29203596782846863</v>
      </c>
    </row>
    <row r="413" spans="1:5" x14ac:dyDescent="0.3">
      <c r="A413" s="39">
        <v>43340</v>
      </c>
      <c r="B413">
        <v>77473</v>
      </c>
      <c r="C413" s="40">
        <f t="shared" si="20"/>
        <v>-5.8642371358912371E-3</v>
      </c>
      <c r="D413" s="45">
        <f t="shared" ca="1" si="19"/>
        <v>0.2285128484580306</v>
      </c>
      <c r="E413" s="45">
        <f t="shared" ca="1" si="21"/>
        <v>0.29203596782846863</v>
      </c>
    </row>
    <row r="414" spans="1:5" x14ac:dyDescent="0.3">
      <c r="A414" s="39">
        <v>43341</v>
      </c>
      <c r="B414">
        <v>78389</v>
      </c>
      <c r="C414" s="40">
        <f t="shared" si="20"/>
        <v>1.1823473984484911E-2</v>
      </c>
      <c r="D414" s="45">
        <f t="shared" ca="1" si="19"/>
        <v>0.22782042829015656</v>
      </c>
      <c r="E414" s="45">
        <f t="shared" ca="1" si="21"/>
        <v>0.29203596782846863</v>
      </c>
    </row>
    <row r="415" spans="1:5" x14ac:dyDescent="0.3">
      <c r="A415" s="39">
        <v>43342</v>
      </c>
      <c r="B415">
        <v>76404</v>
      </c>
      <c r="C415" s="40">
        <f t="shared" si="20"/>
        <v>-2.5322430443046828E-2</v>
      </c>
      <c r="D415" s="45">
        <f t="shared" ca="1" si="19"/>
        <v>0.21594500739170294</v>
      </c>
      <c r="E415" s="45">
        <f t="shared" ca="1" si="21"/>
        <v>0.29203596782846863</v>
      </c>
    </row>
    <row r="416" spans="1:5" x14ac:dyDescent="0.3">
      <c r="A416" s="39">
        <v>43343</v>
      </c>
      <c r="B416">
        <v>76678</v>
      </c>
      <c r="C416" s="40">
        <f t="shared" si="20"/>
        <v>3.5861996754096293E-3</v>
      </c>
      <c r="D416" s="45">
        <f t="shared" ca="1" si="19"/>
        <v>0.21528647640082327</v>
      </c>
      <c r="E416" s="45">
        <f t="shared" ca="1" si="21"/>
        <v>0.29203596782846863</v>
      </c>
    </row>
    <row r="417" spans="1:5" x14ac:dyDescent="0.3">
      <c r="A417" s="39">
        <v>43346</v>
      </c>
      <c r="B417">
        <v>76193</v>
      </c>
      <c r="C417" s="40">
        <f t="shared" si="20"/>
        <v>-6.3251519340619122E-3</v>
      </c>
      <c r="D417" s="45">
        <f t="shared" ca="1" si="19"/>
        <v>0.21495445274489933</v>
      </c>
      <c r="E417" s="45">
        <f t="shared" ca="1" si="21"/>
        <v>0.29203596782846863</v>
      </c>
    </row>
    <row r="418" spans="1:5" x14ac:dyDescent="0.3">
      <c r="A418" s="39">
        <v>43347</v>
      </c>
      <c r="B418">
        <v>74712</v>
      </c>
      <c r="C418" s="40">
        <f t="shared" si="20"/>
        <v>-1.9437481133437462E-2</v>
      </c>
      <c r="D418" s="45">
        <f t="shared" ca="1" si="19"/>
        <v>0.21783640569434148</v>
      </c>
      <c r="E418" s="45">
        <f t="shared" ca="1" si="21"/>
        <v>0.29203596782846863</v>
      </c>
    </row>
    <row r="419" spans="1:5" x14ac:dyDescent="0.3">
      <c r="A419" s="39">
        <v>43348</v>
      </c>
      <c r="B419">
        <v>75092</v>
      </c>
      <c r="C419" s="40">
        <f t="shared" si="20"/>
        <v>5.0861976657030628E-3</v>
      </c>
      <c r="D419" s="45">
        <f t="shared" ca="1" si="19"/>
        <v>0.21523637724514166</v>
      </c>
      <c r="E419" s="45">
        <f t="shared" ca="1" si="21"/>
        <v>0.29203596782846863</v>
      </c>
    </row>
    <row r="420" spans="1:5" x14ac:dyDescent="0.3">
      <c r="A420" s="39">
        <v>43349</v>
      </c>
      <c r="B420">
        <v>76416</v>
      </c>
      <c r="C420" s="40">
        <f t="shared" si="20"/>
        <v>1.7631705108400286E-2</v>
      </c>
      <c r="D420" s="45">
        <f t="shared" ca="1" si="19"/>
        <v>0.21270521646826687</v>
      </c>
      <c r="E420" s="45">
        <f t="shared" ca="1" si="21"/>
        <v>0.29203596782846863</v>
      </c>
    </row>
    <row r="421" spans="1:5" x14ac:dyDescent="0.3">
      <c r="A421" s="39">
        <v>43353</v>
      </c>
      <c r="B421">
        <v>76436</v>
      </c>
      <c r="C421" s="40">
        <f t="shared" si="20"/>
        <v>2.6172529313228665E-4</v>
      </c>
      <c r="D421" s="45">
        <f t="shared" ca="1" si="19"/>
        <v>0.21227159227978482</v>
      </c>
      <c r="E421" s="45">
        <f t="shared" ca="1" si="21"/>
        <v>0.29203596782846863</v>
      </c>
    </row>
    <row r="422" spans="1:5" x14ac:dyDescent="0.3">
      <c r="A422" s="39">
        <v>43354</v>
      </c>
      <c r="B422">
        <v>74657</v>
      </c>
      <c r="C422" s="40">
        <f t="shared" si="20"/>
        <v>-2.3274373331937825E-2</v>
      </c>
      <c r="D422" s="45">
        <f t="shared" ca="1" si="19"/>
        <v>0.20912587196440899</v>
      </c>
      <c r="E422" s="45">
        <f t="shared" ca="1" si="21"/>
        <v>0.29203596782846863</v>
      </c>
    </row>
    <row r="423" spans="1:5" x14ac:dyDescent="0.3">
      <c r="A423" s="39">
        <v>43355</v>
      </c>
      <c r="B423">
        <v>75125</v>
      </c>
      <c r="C423" s="40">
        <f t="shared" si="20"/>
        <v>6.2686687115742767E-3</v>
      </c>
      <c r="D423" s="45">
        <f t="shared" ca="1" si="19"/>
        <v>0.20796534527802182</v>
      </c>
      <c r="E423" s="45">
        <f t="shared" ca="1" si="21"/>
        <v>0.29203596782846863</v>
      </c>
    </row>
    <row r="424" spans="1:5" x14ac:dyDescent="0.3">
      <c r="A424" s="39">
        <v>43356</v>
      </c>
      <c r="B424">
        <v>74687</v>
      </c>
      <c r="C424" s="40">
        <f t="shared" si="20"/>
        <v>-5.8302828618967961E-3</v>
      </c>
      <c r="D424" s="45">
        <f t="shared" ca="1" si="19"/>
        <v>0.20755432867560281</v>
      </c>
      <c r="E424" s="45">
        <f t="shared" ca="1" si="21"/>
        <v>0.29203596782846863</v>
      </c>
    </row>
    <row r="425" spans="1:5" x14ac:dyDescent="0.3">
      <c r="A425" s="39">
        <v>43357</v>
      </c>
      <c r="B425">
        <v>75429</v>
      </c>
      <c r="C425" s="40">
        <f t="shared" si="20"/>
        <v>9.9347945425576345E-3</v>
      </c>
      <c r="D425" s="45">
        <f t="shared" ca="1" si="19"/>
        <v>0.20806969181096835</v>
      </c>
      <c r="E425" s="45">
        <f t="shared" ca="1" si="21"/>
        <v>0.29203596782846863</v>
      </c>
    </row>
    <row r="426" spans="1:5" x14ac:dyDescent="0.3">
      <c r="A426" s="39">
        <v>43360</v>
      </c>
      <c r="B426">
        <v>76789</v>
      </c>
      <c r="C426" s="40">
        <f t="shared" si="20"/>
        <v>1.8030200585981593E-2</v>
      </c>
      <c r="D426" s="45">
        <f t="shared" ca="1" si="19"/>
        <v>0.20994194755444545</v>
      </c>
      <c r="E426" s="45">
        <f t="shared" ca="1" si="21"/>
        <v>0.29203596782846863</v>
      </c>
    </row>
    <row r="427" spans="1:5" x14ac:dyDescent="0.3">
      <c r="A427" s="39">
        <v>43361</v>
      </c>
      <c r="B427">
        <v>78314</v>
      </c>
      <c r="C427" s="40">
        <f t="shared" si="20"/>
        <v>1.9859615309484324E-2</v>
      </c>
      <c r="D427" s="45">
        <f t="shared" ca="1" si="19"/>
        <v>0.2119804737979453</v>
      </c>
      <c r="E427" s="45">
        <f t="shared" ca="1" si="21"/>
        <v>0.29203596782846863</v>
      </c>
    </row>
    <row r="428" spans="1:5" x14ac:dyDescent="0.3">
      <c r="A428" s="39">
        <v>43362</v>
      </c>
      <c r="B428">
        <v>78169</v>
      </c>
      <c r="C428" s="40">
        <f t="shared" si="20"/>
        <v>-1.85152080087847E-3</v>
      </c>
      <c r="D428" s="45">
        <f t="shared" ca="1" si="19"/>
        <v>0.21102664247169511</v>
      </c>
      <c r="E428" s="45">
        <f t="shared" ca="1" si="21"/>
        <v>0.29203596782846863</v>
      </c>
    </row>
    <row r="429" spans="1:5" x14ac:dyDescent="0.3">
      <c r="A429" s="39">
        <v>43363</v>
      </c>
      <c r="B429">
        <v>78116</v>
      </c>
      <c r="C429" s="40">
        <f t="shared" si="20"/>
        <v>-6.7801814018342288E-4</v>
      </c>
      <c r="D429" s="45">
        <f t="shared" ca="1" si="19"/>
        <v>0.20902667051751392</v>
      </c>
      <c r="E429" s="45">
        <f t="shared" ca="1" si="21"/>
        <v>0.29203596782846863</v>
      </c>
    </row>
    <row r="430" spans="1:5" x14ac:dyDescent="0.3">
      <c r="A430" s="39">
        <v>43364</v>
      </c>
      <c r="B430">
        <v>79444</v>
      </c>
      <c r="C430" s="40">
        <f t="shared" si="20"/>
        <v>1.7000358441292329E-2</v>
      </c>
      <c r="D430" s="45">
        <f t="shared" ca="1" si="19"/>
        <v>0.20716545410349665</v>
      </c>
      <c r="E430" s="45">
        <f t="shared" ca="1" si="21"/>
        <v>0.29203596782846863</v>
      </c>
    </row>
    <row r="431" spans="1:5" x14ac:dyDescent="0.3">
      <c r="A431" s="39">
        <v>43367</v>
      </c>
      <c r="B431">
        <v>77984</v>
      </c>
      <c r="C431" s="40">
        <f t="shared" si="20"/>
        <v>-1.837772519007097E-2</v>
      </c>
      <c r="D431" s="45">
        <f t="shared" ca="1" si="19"/>
        <v>0.21008097812995116</v>
      </c>
      <c r="E431" s="45">
        <f t="shared" ca="1" si="21"/>
        <v>0.29203596782846863</v>
      </c>
    </row>
    <row r="432" spans="1:5" x14ac:dyDescent="0.3">
      <c r="A432" s="39">
        <v>43368</v>
      </c>
      <c r="B432">
        <v>78630</v>
      </c>
      <c r="C432" s="40">
        <f t="shared" si="20"/>
        <v>8.283750512925625E-3</v>
      </c>
      <c r="D432" s="45">
        <f t="shared" ca="1" si="19"/>
        <v>0.20219574985902741</v>
      </c>
      <c r="E432" s="45">
        <f t="shared" ca="1" si="21"/>
        <v>0.29203596782846863</v>
      </c>
    </row>
    <row r="433" spans="1:5" x14ac:dyDescent="0.3">
      <c r="A433" s="39">
        <v>43369</v>
      </c>
      <c r="B433">
        <v>78656</v>
      </c>
      <c r="C433" s="40">
        <f t="shared" si="20"/>
        <v>3.3066259697323019E-4</v>
      </c>
      <c r="D433" s="45">
        <f t="shared" ca="1" si="19"/>
        <v>0.20183931171971839</v>
      </c>
      <c r="E433" s="45">
        <f t="shared" ca="1" si="21"/>
        <v>0.29203596782846863</v>
      </c>
    </row>
    <row r="434" spans="1:5" x14ac:dyDescent="0.3">
      <c r="A434" s="39">
        <v>43370</v>
      </c>
      <c r="B434">
        <v>80000</v>
      </c>
      <c r="C434" s="40">
        <f t="shared" si="20"/>
        <v>1.708706265256299E-2</v>
      </c>
      <c r="D434" s="45">
        <f t="shared" ca="1" si="19"/>
        <v>0.2039720827310941</v>
      </c>
      <c r="E434" s="45">
        <f t="shared" ca="1" si="21"/>
        <v>0.29203596782846863</v>
      </c>
    </row>
    <row r="435" spans="1:5" x14ac:dyDescent="0.3">
      <c r="A435" s="39">
        <v>43371</v>
      </c>
      <c r="B435">
        <v>79342</v>
      </c>
      <c r="C435" s="40">
        <f t="shared" si="20"/>
        <v>-8.2250000000000378E-3</v>
      </c>
      <c r="D435" s="45">
        <f t="shared" ca="1" si="19"/>
        <v>0.20471369351063756</v>
      </c>
      <c r="E435" s="45">
        <f t="shared" ca="1" si="21"/>
        <v>0.29203596782846863</v>
      </c>
    </row>
    <row r="436" spans="1:5" x14ac:dyDescent="0.3">
      <c r="A436" s="39">
        <v>43374</v>
      </c>
      <c r="B436">
        <v>78624</v>
      </c>
      <c r="C436" s="40">
        <f t="shared" si="20"/>
        <v>-9.0494315747019494E-3</v>
      </c>
      <c r="D436" s="45">
        <f t="shared" ca="1" si="19"/>
        <v>0.20425153740074417</v>
      </c>
      <c r="E436" s="45">
        <f t="shared" ca="1" si="21"/>
        <v>0.29203596782846863</v>
      </c>
    </row>
    <row r="437" spans="1:5" x14ac:dyDescent="0.3">
      <c r="A437" s="39">
        <v>43375</v>
      </c>
      <c r="B437">
        <v>81612</v>
      </c>
      <c r="C437" s="40">
        <f t="shared" si="20"/>
        <v>3.8003663003663091E-2</v>
      </c>
      <c r="D437" s="45">
        <f t="shared" ca="1" si="19"/>
        <v>0.2142349360221974</v>
      </c>
      <c r="E437" s="45">
        <f t="shared" ca="1" si="21"/>
        <v>0.29203596782846863</v>
      </c>
    </row>
    <row r="438" spans="1:5" x14ac:dyDescent="0.3">
      <c r="A438" s="39">
        <v>43376</v>
      </c>
      <c r="B438">
        <v>83273</v>
      </c>
      <c r="C438" s="40">
        <f t="shared" si="20"/>
        <v>2.0352399156986722E-2</v>
      </c>
      <c r="D438" s="45">
        <f t="shared" ca="1" si="19"/>
        <v>0.2159617159903181</v>
      </c>
      <c r="E438" s="45">
        <f t="shared" ca="1" si="21"/>
        <v>0.29203596782846863</v>
      </c>
    </row>
    <row r="439" spans="1:5" x14ac:dyDescent="0.3">
      <c r="A439" s="39">
        <v>43377</v>
      </c>
      <c r="B439">
        <v>82953</v>
      </c>
      <c r="C439" s="40">
        <f t="shared" si="20"/>
        <v>-3.8427821742942347E-3</v>
      </c>
      <c r="D439" s="45">
        <f t="shared" ca="1" si="19"/>
        <v>0.21626424217745011</v>
      </c>
      <c r="E439" s="45">
        <f t="shared" ca="1" si="21"/>
        <v>0.29203596782846863</v>
      </c>
    </row>
    <row r="440" spans="1:5" x14ac:dyDescent="0.3">
      <c r="A440" s="39">
        <v>43378</v>
      </c>
      <c r="B440">
        <v>82322</v>
      </c>
      <c r="C440" s="40">
        <f t="shared" si="20"/>
        <v>-7.6067170566465059E-3</v>
      </c>
      <c r="D440" s="45">
        <f t="shared" ca="1" si="19"/>
        <v>0.21627775777131003</v>
      </c>
      <c r="E440" s="45">
        <f t="shared" ca="1" si="21"/>
        <v>0.29203596782846863</v>
      </c>
    </row>
    <row r="441" spans="1:5" x14ac:dyDescent="0.3">
      <c r="A441" s="39">
        <v>43381</v>
      </c>
      <c r="B441">
        <v>86084</v>
      </c>
      <c r="C441" s="40">
        <f t="shared" si="20"/>
        <v>4.56985981876048E-2</v>
      </c>
      <c r="D441" s="45">
        <f t="shared" ca="1" si="19"/>
        <v>0.23121137821656307</v>
      </c>
      <c r="E441" s="45">
        <f t="shared" ca="1" si="21"/>
        <v>0.29203596782846863</v>
      </c>
    </row>
    <row r="442" spans="1:5" x14ac:dyDescent="0.3">
      <c r="A442" s="39">
        <v>43382</v>
      </c>
      <c r="B442">
        <v>86088</v>
      </c>
      <c r="C442" s="40">
        <f t="shared" si="20"/>
        <v>4.6466242275000624E-5</v>
      </c>
      <c r="D442" s="45">
        <f t="shared" ca="1" si="19"/>
        <v>0.23106104919337592</v>
      </c>
      <c r="E442" s="45">
        <f t="shared" ca="1" si="21"/>
        <v>0.29203596782846863</v>
      </c>
    </row>
    <row r="443" spans="1:5" x14ac:dyDescent="0.3">
      <c r="A443" s="39">
        <v>43383</v>
      </c>
      <c r="B443">
        <v>83679</v>
      </c>
      <c r="C443" s="40">
        <f t="shared" si="20"/>
        <v>-2.7982994145525519E-2</v>
      </c>
      <c r="D443" s="45">
        <f t="shared" ca="1" si="19"/>
        <v>0.23825221367638466</v>
      </c>
      <c r="E443" s="45">
        <f t="shared" ca="1" si="21"/>
        <v>0.29203596782846863</v>
      </c>
    </row>
    <row r="444" spans="1:5" x14ac:dyDescent="0.3">
      <c r="A444" s="39">
        <v>43384</v>
      </c>
      <c r="B444">
        <v>82921</v>
      </c>
      <c r="C444" s="40">
        <f t="shared" si="20"/>
        <v>-9.0584256504021576E-3</v>
      </c>
      <c r="D444" s="45">
        <f t="shared" ca="1" si="19"/>
        <v>0.23907206171654502</v>
      </c>
      <c r="E444" s="45">
        <f t="shared" ca="1" si="21"/>
        <v>0.29203596782846863</v>
      </c>
    </row>
    <row r="445" spans="1:5" x14ac:dyDescent="0.3">
      <c r="A445" s="39">
        <v>43388</v>
      </c>
      <c r="B445">
        <v>83360</v>
      </c>
      <c r="C445" s="40">
        <f t="shared" si="20"/>
        <v>5.2941956802257106E-3</v>
      </c>
      <c r="D445" s="45">
        <f t="shared" ca="1" si="19"/>
        <v>0.23866923247479591</v>
      </c>
      <c r="E445" s="45">
        <f t="shared" ca="1" si="21"/>
        <v>0.29203596782846863</v>
      </c>
    </row>
    <row r="446" spans="1:5" x14ac:dyDescent="0.3">
      <c r="A446" s="39">
        <v>43389</v>
      </c>
      <c r="B446">
        <v>85718</v>
      </c>
      <c r="C446" s="40">
        <f t="shared" si="20"/>
        <v>2.8286948176583504E-2</v>
      </c>
      <c r="D446" s="45">
        <f t="shared" ca="1" si="19"/>
        <v>0.24171740459422081</v>
      </c>
      <c r="E446" s="45">
        <f t="shared" ca="1" si="21"/>
        <v>0.29203596782846863</v>
      </c>
    </row>
    <row r="447" spans="1:5" x14ac:dyDescent="0.3">
      <c r="A447" s="39">
        <v>43390</v>
      </c>
      <c r="B447">
        <v>85764</v>
      </c>
      <c r="C447" s="40">
        <f t="shared" si="20"/>
        <v>5.3664341211878686E-4</v>
      </c>
      <c r="D447" s="45">
        <f t="shared" ca="1" si="19"/>
        <v>0.24124744991127592</v>
      </c>
      <c r="E447" s="45">
        <f t="shared" ca="1" si="21"/>
        <v>0.29203596782846863</v>
      </c>
    </row>
    <row r="448" spans="1:5" x14ac:dyDescent="0.3">
      <c r="A448" s="39">
        <v>43391</v>
      </c>
      <c r="B448">
        <v>83847</v>
      </c>
      <c r="C448" s="40">
        <f t="shared" si="20"/>
        <v>-2.2352035819224847E-2</v>
      </c>
      <c r="D448" s="45">
        <f t="shared" ca="1" si="19"/>
        <v>0.245759707053604</v>
      </c>
      <c r="E448" s="45">
        <f t="shared" ca="1" si="21"/>
        <v>0.29203596782846863</v>
      </c>
    </row>
    <row r="449" spans="1:5" x14ac:dyDescent="0.3">
      <c r="A449" s="39">
        <v>43392</v>
      </c>
      <c r="B449">
        <v>84220</v>
      </c>
      <c r="C449" s="40">
        <f t="shared" si="20"/>
        <v>4.4485789592949576E-3</v>
      </c>
      <c r="D449" s="45">
        <f t="shared" ca="1" si="19"/>
        <v>0.24333207511416002</v>
      </c>
      <c r="E449" s="45">
        <f t="shared" ca="1" si="21"/>
        <v>0.29203596782846863</v>
      </c>
    </row>
    <row r="450" spans="1:5" x14ac:dyDescent="0.3">
      <c r="A450" s="39">
        <v>43395</v>
      </c>
      <c r="B450">
        <v>85597</v>
      </c>
      <c r="C450" s="40">
        <f t="shared" si="20"/>
        <v>1.6350035620992687E-2</v>
      </c>
      <c r="D450" s="45">
        <f t="shared" ca="1" si="19"/>
        <v>0.24407551764157795</v>
      </c>
      <c r="E450" s="45">
        <f t="shared" ca="1" si="21"/>
        <v>0.29203596782846863</v>
      </c>
    </row>
    <row r="451" spans="1:5" x14ac:dyDescent="0.3">
      <c r="A451" s="39">
        <v>43396</v>
      </c>
      <c r="B451">
        <v>85300</v>
      </c>
      <c r="C451" s="40">
        <f t="shared" si="20"/>
        <v>-3.4697477715340819E-3</v>
      </c>
      <c r="D451" s="45">
        <f t="shared" ref="D451:D514" ca="1" si="22">IF(ROW(C451)&lt;=$G$1+1,"",_xlfn.STDEV.P(OFFSET(C451,0,0,-$G$1))*SQRT(252))</f>
        <v>0.24427749547709329</v>
      </c>
      <c r="E451" s="45">
        <f t="shared" ca="1" si="21"/>
        <v>0.29203596782846863</v>
      </c>
    </row>
    <row r="452" spans="1:5" x14ac:dyDescent="0.3">
      <c r="A452" s="39">
        <v>43397</v>
      </c>
      <c r="B452">
        <v>83064</v>
      </c>
      <c r="C452" s="40">
        <f t="shared" ref="C452:C515" si="23">B452/B451-1</f>
        <v>-2.621336459554513E-2</v>
      </c>
      <c r="D452" s="45">
        <f t="shared" ca="1" si="22"/>
        <v>0.24887297216593104</v>
      </c>
      <c r="E452" s="45">
        <f t="shared" ref="E452:E515" ca="1" si="24">IF(ISNUMBER(D452),$I$1,"")</f>
        <v>0.29203596782846863</v>
      </c>
    </row>
    <row r="453" spans="1:5" x14ac:dyDescent="0.3">
      <c r="A453" s="39">
        <v>43398</v>
      </c>
      <c r="B453">
        <v>84084</v>
      </c>
      <c r="C453" s="40">
        <f t="shared" si="23"/>
        <v>1.2279687951459062E-2</v>
      </c>
      <c r="D453" s="45">
        <f t="shared" ca="1" si="22"/>
        <v>0.24928362099528956</v>
      </c>
      <c r="E453" s="45">
        <f t="shared" ca="1" si="24"/>
        <v>0.29203596782846863</v>
      </c>
    </row>
    <row r="454" spans="1:5" x14ac:dyDescent="0.3">
      <c r="A454" s="39">
        <v>43399</v>
      </c>
      <c r="B454">
        <v>85720</v>
      </c>
      <c r="C454" s="40">
        <f t="shared" si="23"/>
        <v>1.9456733742448051E-2</v>
      </c>
      <c r="D454" s="45">
        <f t="shared" ca="1" si="22"/>
        <v>0.25039791896738206</v>
      </c>
      <c r="E454" s="45">
        <f t="shared" ca="1" si="24"/>
        <v>0.29203596782846863</v>
      </c>
    </row>
    <row r="455" spans="1:5" x14ac:dyDescent="0.3">
      <c r="A455" s="39">
        <v>43402</v>
      </c>
      <c r="B455">
        <v>83797</v>
      </c>
      <c r="C455" s="40">
        <f t="shared" si="23"/>
        <v>-2.2433504433037821E-2</v>
      </c>
      <c r="D455" s="45">
        <f t="shared" ca="1" si="22"/>
        <v>0.2534214439975489</v>
      </c>
      <c r="E455" s="45">
        <f t="shared" ca="1" si="24"/>
        <v>0.29203596782846863</v>
      </c>
    </row>
    <row r="456" spans="1:5" x14ac:dyDescent="0.3">
      <c r="A456" s="39">
        <v>43403</v>
      </c>
      <c r="B456">
        <v>86886</v>
      </c>
      <c r="C456" s="40">
        <f t="shared" si="23"/>
        <v>3.686289485303762E-2</v>
      </c>
      <c r="D456" s="45">
        <f t="shared" ca="1" si="22"/>
        <v>0.26193104662593147</v>
      </c>
      <c r="E456" s="45">
        <f t="shared" ca="1" si="24"/>
        <v>0.29203596782846863</v>
      </c>
    </row>
    <row r="457" spans="1:5" x14ac:dyDescent="0.3">
      <c r="A457" s="39">
        <v>43404</v>
      </c>
      <c r="B457">
        <v>87424</v>
      </c>
      <c r="C457" s="40">
        <f t="shared" si="23"/>
        <v>6.1920217296227431E-3</v>
      </c>
      <c r="D457" s="45">
        <f t="shared" ca="1" si="22"/>
        <v>0.26195636153230784</v>
      </c>
      <c r="E457" s="45">
        <f t="shared" ca="1" si="24"/>
        <v>0.29203596782846863</v>
      </c>
    </row>
    <row r="458" spans="1:5" x14ac:dyDescent="0.3">
      <c r="A458" s="39">
        <v>43405</v>
      </c>
      <c r="B458">
        <v>88419</v>
      </c>
      <c r="C458" s="40">
        <f t="shared" si="23"/>
        <v>1.1381314055636915E-2</v>
      </c>
      <c r="D458" s="45">
        <f t="shared" ca="1" si="22"/>
        <v>0.26256611315138512</v>
      </c>
      <c r="E458" s="45">
        <f t="shared" ca="1" si="24"/>
        <v>0.29203596782846863</v>
      </c>
    </row>
    <row r="459" spans="1:5" x14ac:dyDescent="0.3">
      <c r="A459" s="39">
        <v>43409</v>
      </c>
      <c r="B459">
        <v>89598</v>
      </c>
      <c r="C459" s="40">
        <f t="shared" si="23"/>
        <v>1.3334238116242014E-2</v>
      </c>
      <c r="D459" s="45">
        <f t="shared" ca="1" si="22"/>
        <v>0.26190581588359479</v>
      </c>
      <c r="E459" s="45">
        <f t="shared" ca="1" si="24"/>
        <v>0.29203596782846863</v>
      </c>
    </row>
    <row r="460" spans="1:5" x14ac:dyDescent="0.3">
      <c r="A460" s="39">
        <v>43410</v>
      </c>
      <c r="B460">
        <v>88669</v>
      </c>
      <c r="C460" s="40">
        <f t="shared" si="23"/>
        <v>-1.0368535011942237E-2</v>
      </c>
      <c r="D460" s="45">
        <f t="shared" ca="1" si="22"/>
        <v>0.2629979190875657</v>
      </c>
      <c r="E460" s="45">
        <f t="shared" ca="1" si="24"/>
        <v>0.29203596782846863</v>
      </c>
    </row>
    <row r="461" spans="1:5" x14ac:dyDescent="0.3">
      <c r="A461" s="39">
        <v>43411</v>
      </c>
      <c r="B461">
        <v>87714</v>
      </c>
      <c r="C461" s="40">
        <f t="shared" si="23"/>
        <v>-1.0770393260327693E-2</v>
      </c>
      <c r="D461" s="45">
        <f t="shared" ca="1" si="22"/>
        <v>0.26408178755259765</v>
      </c>
      <c r="E461" s="45">
        <f t="shared" ca="1" si="24"/>
        <v>0.29203596782846863</v>
      </c>
    </row>
    <row r="462" spans="1:5" x14ac:dyDescent="0.3">
      <c r="A462" s="39">
        <v>43412</v>
      </c>
      <c r="B462">
        <v>85620</v>
      </c>
      <c r="C462" s="40">
        <f t="shared" si="23"/>
        <v>-2.3873041931732675E-2</v>
      </c>
      <c r="D462" s="45">
        <f t="shared" ca="1" si="22"/>
        <v>0.26535371124636709</v>
      </c>
      <c r="E462" s="45">
        <f t="shared" ca="1" si="24"/>
        <v>0.29203596782846863</v>
      </c>
    </row>
    <row r="463" spans="1:5" x14ac:dyDescent="0.3">
      <c r="A463" s="39">
        <v>43413</v>
      </c>
      <c r="B463">
        <v>85641</v>
      </c>
      <c r="C463" s="40">
        <f t="shared" si="23"/>
        <v>2.4526979677652605E-4</v>
      </c>
      <c r="D463" s="45">
        <f t="shared" ca="1" si="22"/>
        <v>0.26512724176406172</v>
      </c>
      <c r="E463" s="45">
        <f t="shared" ca="1" si="24"/>
        <v>0.29203596782846863</v>
      </c>
    </row>
    <row r="464" spans="1:5" x14ac:dyDescent="0.3">
      <c r="A464" s="39">
        <v>43416</v>
      </c>
      <c r="B464">
        <v>85525</v>
      </c>
      <c r="C464" s="40">
        <f t="shared" si="23"/>
        <v>-1.3544914235004146E-3</v>
      </c>
      <c r="D464" s="45">
        <f t="shared" ca="1" si="22"/>
        <v>0.26448773880863263</v>
      </c>
      <c r="E464" s="45">
        <f t="shared" ca="1" si="24"/>
        <v>0.29203596782846863</v>
      </c>
    </row>
    <row r="465" spans="1:5" x14ac:dyDescent="0.3">
      <c r="A465" s="39">
        <v>43417</v>
      </c>
      <c r="B465">
        <v>84914</v>
      </c>
      <c r="C465" s="40">
        <f t="shared" si="23"/>
        <v>-7.1441099093831895E-3</v>
      </c>
      <c r="D465" s="45">
        <f t="shared" ca="1" si="22"/>
        <v>0.26312837398126609</v>
      </c>
      <c r="E465" s="45">
        <f t="shared" ca="1" si="24"/>
        <v>0.29203596782846863</v>
      </c>
    </row>
    <row r="466" spans="1:5" x14ac:dyDescent="0.3">
      <c r="A466" s="39">
        <v>43418</v>
      </c>
      <c r="B466">
        <v>85973</v>
      </c>
      <c r="C466" s="40">
        <f t="shared" si="23"/>
        <v>1.2471441693949092E-2</v>
      </c>
      <c r="D466" s="45">
        <f t="shared" ca="1" si="22"/>
        <v>0.26375019571198577</v>
      </c>
      <c r="E466" s="45">
        <f t="shared" ca="1" si="24"/>
        <v>0.29203596782846863</v>
      </c>
    </row>
    <row r="467" spans="1:5" x14ac:dyDescent="0.3">
      <c r="A467" s="39">
        <v>43420</v>
      </c>
      <c r="B467">
        <v>88515</v>
      </c>
      <c r="C467" s="40">
        <f t="shared" si="23"/>
        <v>2.9567422330266435E-2</v>
      </c>
      <c r="D467" s="45">
        <f t="shared" ca="1" si="22"/>
        <v>0.26254340764993211</v>
      </c>
      <c r="E467" s="45">
        <f t="shared" ca="1" si="24"/>
        <v>0.29203596782846863</v>
      </c>
    </row>
    <row r="468" spans="1:5" x14ac:dyDescent="0.3">
      <c r="A468" s="39">
        <v>43423</v>
      </c>
      <c r="B468">
        <v>87901</v>
      </c>
      <c r="C468" s="40">
        <f t="shared" si="23"/>
        <v>-6.9366773993108088E-3</v>
      </c>
      <c r="D468" s="45">
        <f t="shared" ca="1" si="22"/>
        <v>0.26232696850485171</v>
      </c>
      <c r="E468" s="45">
        <f t="shared" ca="1" si="24"/>
        <v>0.29203596782846863</v>
      </c>
    </row>
    <row r="469" spans="1:5" x14ac:dyDescent="0.3">
      <c r="A469" s="39">
        <v>43425</v>
      </c>
      <c r="B469">
        <v>87269</v>
      </c>
      <c r="C469" s="40">
        <f t="shared" si="23"/>
        <v>-7.1899068269986044E-3</v>
      </c>
      <c r="D469" s="45">
        <f t="shared" ca="1" si="22"/>
        <v>0.26180887593694796</v>
      </c>
      <c r="E469" s="45">
        <f t="shared" ca="1" si="24"/>
        <v>0.29203596782846863</v>
      </c>
    </row>
    <row r="470" spans="1:5" x14ac:dyDescent="0.3">
      <c r="A470" s="39">
        <v>43426</v>
      </c>
      <c r="B470">
        <v>87477</v>
      </c>
      <c r="C470" s="40">
        <f t="shared" si="23"/>
        <v>2.383435125875133E-3</v>
      </c>
      <c r="D470" s="45">
        <f t="shared" ca="1" si="22"/>
        <v>0.25848907120633735</v>
      </c>
      <c r="E470" s="45">
        <f t="shared" ca="1" si="24"/>
        <v>0.29203596782846863</v>
      </c>
    </row>
    <row r="471" spans="1:5" x14ac:dyDescent="0.3">
      <c r="A471" s="39">
        <v>43427</v>
      </c>
      <c r="B471">
        <v>86230</v>
      </c>
      <c r="C471" s="40">
        <f t="shared" si="23"/>
        <v>-1.4255175646169849E-2</v>
      </c>
      <c r="D471" s="45">
        <f t="shared" ca="1" si="22"/>
        <v>0.26021755366180699</v>
      </c>
      <c r="E471" s="45">
        <f t="shared" ca="1" si="24"/>
        <v>0.29203596782846863</v>
      </c>
    </row>
    <row r="472" spans="1:5" x14ac:dyDescent="0.3">
      <c r="A472" s="39">
        <v>43430</v>
      </c>
      <c r="B472">
        <v>85547</v>
      </c>
      <c r="C472" s="40">
        <f t="shared" si="23"/>
        <v>-7.9206772584947682E-3</v>
      </c>
      <c r="D472" s="45">
        <f t="shared" ca="1" si="22"/>
        <v>0.2598356171402843</v>
      </c>
      <c r="E472" s="45">
        <f t="shared" ca="1" si="24"/>
        <v>0.29203596782846863</v>
      </c>
    </row>
    <row r="473" spans="1:5" x14ac:dyDescent="0.3">
      <c r="A473" s="39">
        <v>43431</v>
      </c>
      <c r="B473">
        <v>87891</v>
      </c>
      <c r="C473" s="40">
        <f t="shared" si="23"/>
        <v>2.740014261166368E-2</v>
      </c>
      <c r="D473" s="45">
        <f t="shared" ca="1" si="22"/>
        <v>0.26447262477988753</v>
      </c>
      <c r="E473" s="45">
        <f t="shared" ca="1" si="24"/>
        <v>0.29203596782846863</v>
      </c>
    </row>
    <row r="474" spans="1:5" x14ac:dyDescent="0.3">
      <c r="A474" s="39">
        <v>43432</v>
      </c>
      <c r="B474">
        <v>89251</v>
      </c>
      <c r="C474" s="40">
        <f t="shared" si="23"/>
        <v>1.5473711756607722E-2</v>
      </c>
      <c r="D474" s="45">
        <f t="shared" ca="1" si="22"/>
        <v>0.26346096909307248</v>
      </c>
      <c r="E474" s="45">
        <f t="shared" ca="1" si="24"/>
        <v>0.29203596782846863</v>
      </c>
    </row>
    <row r="475" spans="1:5" x14ac:dyDescent="0.3">
      <c r="A475" s="39">
        <v>43433</v>
      </c>
      <c r="B475">
        <v>89710</v>
      </c>
      <c r="C475" s="40">
        <f t="shared" si="23"/>
        <v>5.1427995204536003E-3</v>
      </c>
      <c r="D475" s="45">
        <f t="shared" ca="1" si="22"/>
        <v>0.26050504867530422</v>
      </c>
      <c r="E475" s="45">
        <f t="shared" ca="1" si="24"/>
        <v>0.29203596782846863</v>
      </c>
    </row>
    <row r="476" spans="1:5" x14ac:dyDescent="0.3">
      <c r="A476" s="39">
        <v>43434</v>
      </c>
      <c r="B476">
        <v>89504</v>
      </c>
      <c r="C476" s="40">
        <f t="shared" si="23"/>
        <v>-2.2962880392375373E-3</v>
      </c>
      <c r="D476" s="45">
        <f t="shared" ca="1" si="22"/>
        <v>0.25800296823794183</v>
      </c>
      <c r="E476" s="45">
        <f t="shared" ca="1" si="24"/>
        <v>0.29203596782846863</v>
      </c>
    </row>
    <row r="477" spans="1:5" x14ac:dyDescent="0.3">
      <c r="A477" s="39">
        <v>43437</v>
      </c>
      <c r="B477">
        <v>89820</v>
      </c>
      <c r="C477" s="40">
        <f t="shared" si="23"/>
        <v>3.5305684662136905E-3</v>
      </c>
      <c r="D477" s="45">
        <f t="shared" ca="1" si="22"/>
        <v>0.25777210504454351</v>
      </c>
      <c r="E477" s="45">
        <f t="shared" ca="1" si="24"/>
        <v>0.29203596782846863</v>
      </c>
    </row>
    <row r="478" spans="1:5" x14ac:dyDescent="0.3">
      <c r="A478" s="39">
        <v>43438</v>
      </c>
      <c r="B478">
        <v>88624</v>
      </c>
      <c r="C478" s="40">
        <f t="shared" si="23"/>
        <v>-1.3315519928746355E-2</v>
      </c>
      <c r="D478" s="45">
        <f t="shared" ca="1" si="22"/>
        <v>0.25676353063983065</v>
      </c>
      <c r="E478" s="45">
        <f t="shared" ca="1" si="24"/>
        <v>0.29203596782846863</v>
      </c>
    </row>
    <row r="479" spans="1:5" x14ac:dyDescent="0.3">
      <c r="A479" s="39">
        <v>43439</v>
      </c>
      <c r="B479">
        <v>89040</v>
      </c>
      <c r="C479" s="40">
        <f t="shared" si="23"/>
        <v>4.6939880844918402E-3</v>
      </c>
      <c r="D479" s="45">
        <f t="shared" ca="1" si="22"/>
        <v>0.25633211523756338</v>
      </c>
      <c r="E479" s="45">
        <f t="shared" ca="1" si="24"/>
        <v>0.29203596782846863</v>
      </c>
    </row>
    <row r="480" spans="1:5" x14ac:dyDescent="0.3">
      <c r="A480" s="39">
        <v>43440</v>
      </c>
      <c r="B480">
        <v>88846</v>
      </c>
      <c r="C480" s="40">
        <f t="shared" si="23"/>
        <v>-2.1787960467205547E-3</v>
      </c>
      <c r="D480" s="45">
        <f t="shared" ca="1" si="22"/>
        <v>0.2557708463443828</v>
      </c>
      <c r="E480" s="45">
        <f t="shared" ca="1" si="24"/>
        <v>0.29203596782846863</v>
      </c>
    </row>
    <row r="481" spans="1:5" x14ac:dyDescent="0.3">
      <c r="A481" s="39">
        <v>43441</v>
      </c>
      <c r="B481">
        <v>88115</v>
      </c>
      <c r="C481" s="40">
        <f t="shared" si="23"/>
        <v>-8.2277198748396119E-3</v>
      </c>
      <c r="D481" s="45">
        <f t="shared" ca="1" si="22"/>
        <v>0.25089283957635461</v>
      </c>
      <c r="E481" s="45">
        <f t="shared" ca="1" si="24"/>
        <v>0.29203596782846863</v>
      </c>
    </row>
    <row r="482" spans="1:5" x14ac:dyDescent="0.3">
      <c r="A482" s="39">
        <v>43444</v>
      </c>
      <c r="B482">
        <v>85915</v>
      </c>
      <c r="C482" s="40">
        <f t="shared" si="23"/>
        <v>-2.496737218407763E-2</v>
      </c>
      <c r="D482" s="45">
        <f t="shared" ca="1" si="22"/>
        <v>0.25637822580822522</v>
      </c>
      <c r="E482" s="45">
        <f t="shared" ca="1" si="24"/>
        <v>0.29203596782846863</v>
      </c>
    </row>
    <row r="483" spans="1:5" x14ac:dyDescent="0.3">
      <c r="A483" s="39">
        <v>43445</v>
      </c>
      <c r="B483">
        <v>86420</v>
      </c>
      <c r="C483" s="40">
        <f t="shared" si="23"/>
        <v>5.8779025781294791E-3</v>
      </c>
      <c r="D483" s="45">
        <f t="shared" ca="1" si="22"/>
        <v>0.25598343786169525</v>
      </c>
      <c r="E483" s="45">
        <f t="shared" ca="1" si="24"/>
        <v>0.29203596782846863</v>
      </c>
    </row>
    <row r="484" spans="1:5" x14ac:dyDescent="0.3">
      <c r="A484" s="39">
        <v>43446</v>
      </c>
      <c r="B484">
        <v>86977</v>
      </c>
      <c r="C484" s="40">
        <f t="shared" si="23"/>
        <v>6.4452672992363347E-3</v>
      </c>
      <c r="D484" s="45">
        <f t="shared" ca="1" si="22"/>
        <v>0.25259000643932022</v>
      </c>
      <c r="E484" s="45">
        <f t="shared" ca="1" si="24"/>
        <v>0.29203596782846863</v>
      </c>
    </row>
    <row r="485" spans="1:5" x14ac:dyDescent="0.3">
      <c r="A485" s="39">
        <v>43447</v>
      </c>
      <c r="B485">
        <v>87838</v>
      </c>
      <c r="C485" s="40">
        <f t="shared" si="23"/>
        <v>9.8991687457603561E-3</v>
      </c>
      <c r="D485" s="45">
        <f t="shared" ca="1" si="22"/>
        <v>0.25295529994531479</v>
      </c>
      <c r="E485" s="45">
        <f t="shared" ca="1" si="24"/>
        <v>0.29203596782846863</v>
      </c>
    </row>
    <row r="486" spans="1:5" x14ac:dyDescent="0.3">
      <c r="A486" s="39">
        <v>43448</v>
      </c>
      <c r="B486">
        <v>87450</v>
      </c>
      <c r="C486" s="40">
        <f t="shared" si="23"/>
        <v>-4.4172226143582849E-3</v>
      </c>
      <c r="D486" s="45">
        <f t="shared" ca="1" si="22"/>
        <v>0.25153026042342169</v>
      </c>
      <c r="E486" s="45">
        <f t="shared" ca="1" si="24"/>
        <v>0.29203596782846863</v>
      </c>
    </row>
    <row r="487" spans="1:5" x14ac:dyDescent="0.3">
      <c r="A487" s="39">
        <v>43451</v>
      </c>
      <c r="B487">
        <v>86400</v>
      </c>
      <c r="C487" s="40">
        <f t="shared" si="23"/>
        <v>-1.2006861063464824E-2</v>
      </c>
      <c r="D487" s="45">
        <f t="shared" ca="1" si="22"/>
        <v>0.25300651126241264</v>
      </c>
      <c r="E487" s="45">
        <f t="shared" ca="1" si="24"/>
        <v>0.29203596782846863</v>
      </c>
    </row>
    <row r="488" spans="1:5" x14ac:dyDescent="0.3">
      <c r="A488" s="39">
        <v>43452</v>
      </c>
      <c r="B488">
        <v>86610</v>
      </c>
      <c r="C488" s="40">
        <f t="shared" si="23"/>
        <v>2.4305555555554914E-3</v>
      </c>
      <c r="D488" s="45">
        <f t="shared" ca="1" si="22"/>
        <v>0.24807009922995785</v>
      </c>
      <c r="E488" s="45">
        <f t="shared" ca="1" si="24"/>
        <v>0.29203596782846863</v>
      </c>
    </row>
    <row r="489" spans="1:5" x14ac:dyDescent="0.3">
      <c r="A489" s="39">
        <v>43453</v>
      </c>
      <c r="B489">
        <v>85674</v>
      </c>
      <c r="C489" s="40">
        <f t="shared" si="23"/>
        <v>-1.0807066158642242E-2</v>
      </c>
      <c r="D489" s="45">
        <f t="shared" ca="1" si="22"/>
        <v>0.24925362274100002</v>
      </c>
      <c r="E489" s="45">
        <f t="shared" ca="1" si="24"/>
        <v>0.29203596782846863</v>
      </c>
    </row>
    <row r="490" spans="1:5" x14ac:dyDescent="0.3">
      <c r="A490" s="39">
        <v>43454</v>
      </c>
      <c r="B490">
        <v>85269</v>
      </c>
      <c r="C490" s="40">
        <f t="shared" si="23"/>
        <v>-4.7272217942433414E-3</v>
      </c>
      <c r="D490" s="45">
        <f t="shared" ca="1" si="22"/>
        <v>0.24912851103530045</v>
      </c>
      <c r="E490" s="45">
        <f t="shared" ca="1" si="24"/>
        <v>0.29203596782846863</v>
      </c>
    </row>
    <row r="491" spans="1:5" x14ac:dyDescent="0.3">
      <c r="A491" s="39">
        <v>43455</v>
      </c>
      <c r="B491">
        <v>85697</v>
      </c>
      <c r="C491" s="40">
        <f t="shared" si="23"/>
        <v>5.0194091639399474E-3</v>
      </c>
      <c r="D491" s="45">
        <f t="shared" ca="1" si="22"/>
        <v>0.24872271012786526</v>
      </c>
      <c r="E491" s="45">
        <f t="shared" ca="1" si="24"/>
        <v>0.29203596782846863</v>
      </c>
    </row>
    <row r="492" spans="1:5" x14ac:dyDescent="0.3">
      <c r="A492" s="39">
        <v>43460</v>
      </c>
      <c r="B492">
        <v>85136</v>
      </c>
      <c r="C492" s="40">
        <f t="shared" si="23"/>
        <v>-6.5463201745685762E-3</v>
      </c>
      <c r="D492" s="45">
        <f t="shared" ca="1" si="22"/>
        <v>0.2472581174954126</v>
      </c>
      <c r="E492" s="45">
        <f t="shared" ca="1" si="24"/>
        <v>0.29203596782846863</v>
      </c>
    </row>
    <row r="493" spans="1:5" x14ac:dyDescent="0.3">
      <c r="A493" s="39">
        <v>43461</v>
      </c>
      <c r="B493">
        <v>85460</v>
      </c>
      <c r="C493" s="40">
        <f t="shared" si="23"/>
        <v>3.805675624882543E-3</v>
      </c>
      <c r="D493" s="45">
        <f t="shared" ca="1" si="22"/>
        <v>0.24469910488228158</v>
      </c>
      <c r="E493" s="45">
        <f t="shared" ca="1" si="24"/>
        <v>0.29203596782846863</v>
      </c>
    </row>
    <row r="494" spans="1:5" x14ac:dyDescent="0.3">
      <c r="A494" s="39">
        <v>43462</v>
      </c>
      <c r="B494">
        <v>87887</v>
      </c>
      <c r="C494" s="40">
        <f t="shared" si="23"/>
        <v>2.8399251111631107E-2</v>
      </c>
      <c r="D494" s="45">
        <f t="shared" ca="1" si="22"/>
        <v>0.25011588335695994</v>
      </c>
      <c r="E494" s="45">
        <f t="shared" ca="1" si="24"/>
        <v>0.29203596782846863</v>
      </c>
    </row>
    <row r="495" spans="1:5" x14ac:dyDescent="0.3">
      <c r="A495" s="39">
        <v>43467</v>
      </c>
      <c r="B495">
        <v>91012</v>
      </c>
      <c r="C495" s="40">
        <f t="shared" si="23"/>
        <v>3.5557022085177525E-2</v>
      </c>
      <c r="D495" s="45">
        <f t="shared" ca="1" si="22"/>
        <v>0.25842166900777302</v>
      </c>
      <c r="E495" s="45">
        <f t="shared" ca="1" si="24"/>
        <v>0.29203596782846863</v>
      </c>
    </row>
    <row r="496" spans="1:5" x14ac:dyDescent="0.3">
      <c r="A496" s="39">
        <v>43468</v>
      </c>
      <c r="B496">
        <v>91564</v>
      </c>
      <c r="C496" s="40">
        <f t="shared" si="23"/>
        <v>6.0651342680086984E-3</v>
      </c>
      <c r="D496" s="45">
        <f t="shared" ca="1" si="22"/>
        <v>0.25693642271207057</v>
      </c>
      <c r="E496" s="45">
        <f t="shared" ca="1" si="24"/>
        <v>0.29203596782846863</v>
      </c>
    </row>
    <row r="497" spans="1:5" x14ac:dyDescent="0.3">
      <c r="A497" s="39">
        <v>43469</v>
      </c>
      <c r="B497">
        <v>91841</v>
      </c>
      <c r="C497" s="40">
        <f t="shared" si="23"/>
        <v>3.0252064130007472E-3</v>
      </c>
      <c r="D497" s="45">
        <f t="shared" ca="1" si="22"/>
        <v>0.2536966221970624</v>
      </c>
      <c r="E497" s="45">
        <f t="shared" ca="1" si="24"/>
        <v>0.29203596782846863</v>
      </c>
    </row>
    <row r="498" spans="1:5" x14ac:dyDescent="0.3">
      <c r="A498" s="39">
        <v>43472</v>
      </c>
      <c r="B498">
        <v>91699</v>
      </c>
      <c r="C498" s="40">
        <f t="shared" si="23"/>
        <v>-1.5461504121253578E-3</v>
      </c>
      <c r="D498" s="45">
        <f t="shared" ca="1" si="22"/>
        <v>0.25357300708874347</v>
      </c>
      <c r="E498" s="45">
        <f t="shared" ca="1" si="24"/>
        <v>0.29203596782846863</v>
      </c>
    </row>
    <row r="499" spans="1:5" x14ac:dyDescent="0.3">
      <c r="A499" s="39">
        <v>43473</v>
      </c>
      <c r="B499">
        <v>92032</v>
      </c>
      <c r="C499" s="40">
        <f t="shared" si="23"/>
        <v>3.6314463625557458E-3</v>
      </c>
      <c r="D499" s="45">
        <f t="shared" ca="1" si="22"/>
        <v>0.25354800987938342</v>
      </c>
      <c r="E499" s="45">
        <f t="shared" ca="1" si="24"/>
        <v>0.29203596782846863</v>
      </c>
    </row>
    <row r="500" spans="1:5" x14ac:dyDescent="0.3">
      <c r="A500" s="39">
        <v>43474</v>
      </c>
      <c r="B500">
        <v>93613</v>
      </c>
      <c r="C500" s="40">
        <f t="shared" si="23"/>
        <v>1.7178807371349025E-2</v>
      </c>
      <c r="D500" s="45">
        <f t="shared" ca="1" si="22"/>
        <v>0.25356821234334986</v>
      </c>
      <c r="E500" s="45">
        <f t="shared" ca="1" si="24"/>
        <v>0.29203596782846863</v>
      </c>
    </row>
    <row r="501" spans="1:5" x14ac:dyDescent="0.3">
      <c r="A501" s="39">
        <v>43475</v>
      </c>
      <c r="B501">
        <v>93806</v>
      </c>
      <c r="C501" s="40">
        <f t="shared" si="23"/>
        <v>2.0616794675953898E-3</v>
      </c>
      <c r="D501" s="45">
        <f t="shared" ca="1" si="22"/>
        <v>0.25268843834524579</v>
      </c>
      <c r="E501" s="45">
        <f t="shared" ca="1" si="24"/>
        <v>0.29203596782846863</v>
      </c>
    </row>
    <row r="502" spans="1:5" x14ac:dyDescent="0.3">
      <c r="A502" s="39">
        <v>43476</v>
      </c>
      <c r="B502">
        <v>93658</v>
      </c>
      <c r="C502" s="40">
        <f t="shared" si="23"/>
        <v>-1.5777242393876234E-3</v>
      </c>
      <c r="D502" s="45">
        <f t="shared" ca="1" si="22"/>
        <v>0.25177949867187999</v>
      </c>
      <c r="E502" s="45">
        <f t="shared" ca="1" si="24"/>
        <v>0.29203596782846863</v>
      </c>
    </row>
    <row r="503" spans="1:5" x14ac:dyDescent="0.3">
      <c r="A503" s="39">
        <v>43479</v>
      </c>
      <c r="B503">
        <v>94474</v>
      </c>
      <c r="C503" s="40">
        <f t="shared" si="23"/>
        <v>8.7125499156506248E-3</v>
      </c>
      <c r="D503" s="45">
        <f t="shared" ca="1" si="22"/>
        <v>0.24236397069199594</v>
      </c>
      <c r="E503" s="45">
        <f t="shared" ca="1" si="24"/>
        <v>0.29203596782846863</v>
      </c>
    </row>
    <row r="504" spans="1:5" x14ac:dyDescent="0.3">
      <c r="A504" s="39">
        <v>43480</v>
      </c>
      <c r="B504">
        <v>94056</v>
      </c>
      <c r="C504" s="40">
        <f t="shared" si="23"/>
        <v>-4.4244977454114265E-3</v>
      </c>
      <c r="D504" s="45">
        <f t="shared" ca="1" si="22"/>
        <v>0.24008305151590528</v>
      </c>
      <c r="E504" s="45">
        <f t="shared" ca="1" si="24"/>
        <v>0.29203596782846863</v>
      </c>
    </row>
    <row r="505" spans="1:5" x14ac:dyDescent="0.3">
      <c r="A505" s="39">
        <v>43481</v>
      </c>
      <c r="B505">
        <v>94393</v>
      </c>
      <c r="C505" s="40">
        <f t="shared" si="23"/>
        <v>3.582971846559424E-3</v>
      </c>
      <c r="D505" s="45">
        <f t="shared" ca="1" si="22"/>
        <v>0.23982943766082848</v>
      </c>
      <c r="E505" s="45">
        <f t="shared" ca="1" si="24"/>
        <v>0.29203596782846863</v>
      </c>
    </row>
    <row r="506" spans="1:5" x14ac:dyDescent="0.3">
      <c r="A506" s="39">
        <v>43482</v>
      </c>
      <c r="B506">
        <v>95351</v>
      </c>
      <c r="C506" s="40">
        <f t="shared" si="23"/>
        <v>1.0149057663174199E-2</v>
      </c>
      <c r="D506" s="45">
        <f t="shared" ca="1" si="22"/>
        <v>0.23956468127664046</v>
      </c>
      <c r="E506" s="45">
        <f t="shared" ca="1" si="24"/>
        <v>0.29203596782846863</v>
      </c>
    </row>
    <row r="507" spans="1:5" x14ac:dyDescent="0.3">
      <c r="A507" s="39">
        <v>43483</v>
      </c>
      <c r="B507">
        <v>96097</v>
      </c>
      <c r="C507" s="40">
        <f t="shared" si="23"/>
        <v>7.8237249740433779E-3</v>
      </c>
      <c r="D507" s="45">
        <f t="shared" ca="1" si="22"/>
        <v>0.22415511668927521</v>
      </c>
      <c r="E507" s="45">
        <f t="shared" ca="1" si="24"/>
        <v>0.29203596782846863</v>
      </c>
    </row>
    <row r="508" spans="1:5" x14ac:dyDescent="0.3">
      <c r="A508" s="39">
        <v>43486</v>
      </c>
      <c r="B508">
        <v>96010</v>
      </c>
      <c r="C508" s="40">
        <f t="shared" si="23"/>
        <v>-9.0533523419045192E-4</v>
      </c>
      <c r="D508" s="45">
        <f t="shared" ca="1" si="22"/>
        <v>0.22419062164626946</v>
      </c>
      <c r="E508" s="45">
        <f t="shared" ca="1" si="24"/>
        <v>0.29203596782846863</v>
      </c>
    </row>
    <row r="509" spans="1:5" x14ac:dyDescent="0.3">
      <c r="A509" s="39">
        <v>43487</v>
      </c>
      <c r="B509">
        <v>95103</v>
      </c>
      <c r="C509" s="40">
        <f t="shared" si="23"/>
        <v>-9.4469326111863428E-3</v>
      </c>
      <c r="D509" s="45">
        <f t="shared" ca="1" si="22"/>
        <v>0.21758742722538707</v>
      </c>
      <c r="E509" s="45">
        <f t="shared" ca="1" si="24"/>
        <v>0.29203596782846863</v>
      </c>
    </row>
    <row r="510" spans="1:5" x14ac:dyDescent="0.3">
      <c r="A510" s="39">
        <v>43488</v>
      </c>
      <c r="B510">
        <v>96558</v>
      </c>
      <c r="C510" s="40">
        <f t="shared" si="23"/>
        <v>1.5299201917920557E-2</v>
      </c>
      <c r="D510" s="45">
        <f t="shared" ca="1" si="22"/>
        <v>0.217972421431917</v>
      </c>
      <c r="E510" s="45">
        <f t="shared" ca="1" si="24"/>
        <v>0.29203596782846863</v>
      </c>
    </row>
    <row r="511" spans="1:5" x14ac:dyDescent="0.3">
      <c r="A511" s="39">
        <v>43489</v>
      </c>
      <c r="B511">
        <v>97677</v>
      </c>
      <c r="C511" s="40">
        <f t="shared" si="23"/>
        <v>1.1588889579320139E-2</v>
      </c>
      <c r="D511" s="45">
        <f t="shared" ca="1" si="22"/>
        <v>0.21863195069397512</v>
      </c>
      <c r="E511" s="45">
        <f t="shared" ca="1" si="24"/>
        <v>0.29203596782846863</v>
      </c>
    </row>
    <row r="512" spans="1:5" x14ac:dyDescent="0.3">
      <c r="A512" s="39">
        <v>43493</v>
      </c>
      <c r="B512">
        <v>95444</v>
      </c>
      <c r="C512" s="40">
        <f t="shared" si="23"/>
        <v>-2.2861062481443928E-2</v>
      </c>
      <c r="D512" s="45">
        <f t="shared" ca="1" si="22"/>
        <v>0.21809384967538625</v>
      </c>
      <c r="E512" s="45">
        <f t="shared" ca="1" si="24"/>
        <v>0.29203596782846863</v>
      </c>
    </row>
    <row r="513" spans="1:5" x14ac:dyDescent="0.3">
      <c r="A513" s="39">
        <v>43494</v>
      </c>
      <c r="B513">
        <v>95639</v>
      </c>
      <c r="C513" s="40">
        <f t="shared" si="23"/>
        <v>2.0430828548678726E-3</v>
      </c>
      <c r="D513" s="45">
        <f t="shared" ca="1" si="22"/>
        <v>0.21808210429879332</v>
      </c>
      <c r="E513" s="45">
        <f t="shared" ca="1" si="24"/>
        <v>0.29203596782846863</v>
      </c>
    </row>
    <row r="514" spans="1:5" x14ac:dyDescent="0.3">
      <c r="A514" s="39">
        <v>43495</v>
      </c>
      <c r="B514">
        <v>96996</v>
      </c>
      <c r="C514" s="40">
        <f t="shared" si="23"/>
        <v>1.4188772362738966E-2</v>
      </c>
      <c r="D514" s="45">
        <f t="shared" ca="1" si="22"/>
        <v>0.21414072975448287</v>
      </c>
      <c r="E514" s="45">
        <f t="shared" ca="1" si="24"/>
        <v>0.29203596782846863</v>
      </c>
    </row>
    <row r="515" spans="1:5" x14ac:dyDescent="0.3">
      <c r="A515" s="39">
        <v>43496</v>
      </c>
      <c r="B515">
        <v>97394</v>
      </c>
      <c r="C515" s="40">
        <f t="shared" si="23"/>
        <v>4.1032619901850698E-3</v>
      </c>
      <c r="D515" s="45">
        <f t="shared" ref="D515:D578" ca="1" si="25">IF(ROW(C515)&lt;=$G$1+1,"",_xlfn.STDEV.P(OFFSET(C515,0,0,-$G$1))*SQRT(252))</f>
        <v>0.21412854900596365</v>
      </c>
      <c r="E515" s="45">
        <f t="shared" ca="1" si="24"/>
        <v>0.29203596782846863</v>
      </c>
    </row>
    <row r="516" spans="1:5" x14ac:dyDescent="0.3">
      <c r="A516" s="39">
        <v>43497</v>
      </c>
      <c r="B516">
        <v>97861</v>
      </c>
      <c r="C516" s="40">
        <f t="shared" ref="C516:C579" si="26">B516/B515-1</f>
        <v>4.7949565681664197E-3</v>
      </c>
      <c r="D516" s="45">
        <f t="shared" ca="1" si="25"/>
        <v>0.21239801722280804</v>
      </c>
      <c r="E516" s="45">
        <f t="shared" ref="E516:E579" ca="1" si="27">IF(ISNUMBER(D516),$I$1,"")</f>
        <v>0.29203596782846863</v>
      </c>
    </row>
    <row r="517" spans="1:5" x14ac:dyDescent="0.3">
      <c r="A517" s="39">
        <v>43500</v>
      </c>
      <c r="B517">
        <v>98589</v>
      </c>
      <c r="C517" s="40">
        <f t="shared" si="26"/>
        <v>7.4391228374939278E-3</v>
      </c>
      <c r="D517" s="45">
        <f t="shared" ca="1" si="25"/>
        <v>0.21235528010684362</v>
      </c>
      <c r="E517" s="45">
        <f t="shared" ca="1" si="27"/>
        <v>0.29203596782846863</v>
      </c>
    </row>
    <row r="518" spans="1:5" x14ac:dyDescent="0.3">
      <c r="A518" s="39">
        <v>43501</v>
      </c>
      <c r="B518">
        <v>98311</v>
      </c>
      <c r="C518" s="40">
        <f t="shared" si="26"/>
        <v>-2.8197871973546507E-3</v>
      </c>
      <c r="D518" s="45">
        <f t="shared" ca="1" si="25"/>
        <v>0.20508924325358271</v>
      </c>
      <c r="E518" s="45">
        <f t="shared" ca="1" si="27"/>
        <v>0.29203596782846863</v>
      </c>
    </row>
    <row r="519" spans="1:5" x14ac:dyDescent="0.3">
      <c r="A519" s="39">
        <v>43502</v>
      </c>
      <c r="B519">
        <v>94636</v>
      </c>
      <c r="C519" s="40">
        <f t="shared" si="26"/>
        <v>-3.7381371362309457E-2</v>
      </c>
      <c r="D519" s="45">
        <f t="shared" ca="1" si="25"/>
        <v>0.21835665064642812</v>
      </c>
      <c r="E519" s="45">
        <f t="shared" ca="1" si="27"/>
        <v>0.29203596782846863</v>
      </c>
    </row>
    <row r="520" spans="1:5" x14ac:dyDescent="0.3">
      <c r="A520" s="39">
        <v>43503</v>
      </c>
      <c r="B520">
        <v>94406</v>
      </c>
      <c r="C520" s="40">
        <f t="shared" si="26"/>
        <v>-2.4303647660509631E-3</v>
      </c>
      <c r="D520" s="45">
        <f t="shared" ca="1" si="25"/>
        <v>0.21574167126607119</v>
      </c>
      <c r="E520" s="45">
        <f t="shared" ca="1" si="27"/>
        <v>0.29203596782846863</v>
      </c>
    </row>
    <row r="521" spans="1:5" x14ac:dyDescent="0.3">
      <c r="A521" s="39">
        <v>43504</v>
      </c>
      <c r="B521">
        <v>95343</v>
      </c>
      <c r="C521" s="40">
        <f t="shared" si="26"/>
        <v>9.9252166175878287E-3</v>
      </c>
      <c r="D521" s="45">
        <f t="shared" ca="1" si="25"/>
        <v>0.21107836570440205</v>
      </c>
      <c r="E521" s="45">
        <f t="shared" ca="1" si="27"/>
        <v>0.29203596782846863</v>
      </c>
    </row>
    <row r="522" spans="1:5" x14ac:dyDescent="0.3">
      <c r="A522" s="39">
        <v>43507</v>
      </c>
      <c r="B522">
        <v>94413</v>
      </c>
      <c r="C522" s="40">
        <f t="shared" si="26"/>
        <v>-9.7542556873603248E-3</v>
      </c>
      <c r="D522" s="45">
        <f t="shared" ca="1" si="25"/>
        <v>0.20082711200202055</v>
      </c>
      <c r="E522" s="45">
        <f t="shared" ca="1" si="27"/>
        <v>0.29203596782846863</v>
      </c>
    </row>
    <row r="523" spans="1:5" x14ac:dyDescent="0.3">
      <c r="A523" s="39">
        <v>43508</v>
      </c>
      <c r="B523">
        <v>96168</v>
      </c>
      <c r="C523" s="40">
        <f t="shared" si="26"/>
        <v>1.8588541832162964E-2</v>
      </c>
      <c r="D523" s="45">
        <f t="shared" ca="1" si="25"/>
        <v>0.20339308070573134</v>
      </c>
      <c r="E523" s="45">
        <f t="shared" ca="1" si="27"/>
        <v>0.29203596782846863</v>
      </c>
    </row>
    <row r="524" spans="1:5" x14ac:dyDescent="0.3">
      <c r="A524" s="39">
        <v>43509</v>
      </c>
      <c r="B524">
        <v>95842</v>
      </c>
      <c r="C524" s="40">
        <f t="shared" si="26"/>
        <v>-3.3899010065718826E-3</v>
      </c>
      <c r="D524" s="45">
        <f t="shared" ca="1" si="25"/>
        <v>0.20267635142039964</v>
      </c>
      <c r="E524" s="45">
        <f t="shared" ca="1" si="27"/>
        <v>0.29203596782846863</v>
      </c>
    </row>
    <row r="525" spans="1:5" x14ac:dyDescent="0.3">
      <c r="A525" s="39">
        <v>43510</v>
      </c>
      <c r="B525">
        <v>98015</v>
      </c>
      <c r="C525" s="40">
        <f t="shared" si="26"/>
        <v>2.2672732205087476E-2</v>
      </c>
      <c r="D525" s="45">
        <f t="shared" ca="1" si="25"/>
        <v>0.20558103584994142</v>
      </c>
      <c r="E525" s="45">
        <f t="shared" ca="1" si="27"/>
        <v>0.29203596782846863</v>
      </c>
    </row>
    <row r="526" spans="1:5" x14ac:dyDescent="0.3">
      <c r="A526" s="39">
        <v>43511</v>
      </c>
      <c r="B526">
        <v>97526</v>
      </c>
      <c r="C526" s="40">
        <f t="shared" si="26"/>
        <v>-4.9890322909759144E-3</v>
      </c>
      <c r="D526" s="45">
        <f t="shared" ca="1" si="25"/>
        <v>0.20466333444063417</v>
      </c>
      <c r="E526" s="45">
        <f t="shared" ca="1" si="27"/>
        <v>0.29203596782846863</v>
      </c>
    </row>
    <row r="527" spans="1:5" x14ac:dyDescent="0.3">
      <c r="A527" s="39">
        <v>43514</v>
      </c>
      <c r="B527">
        <v>96510</v>
      </c>
      <c r="C527" s="40">
        <f t="shared" si="26"/>
        <v>-1.0417734757910746E-2</v>
      </c>
      <c r="D527" s="45">
        <f t="shared" ca="1" si="25"/>
        <v>0.20458355738971815</v>
      </c>
      <c r="E527" s="45">
        <f t="shared" ca="1" si="27"/>
        <v>0.29203596782846863</v>
      </c>
    </row>
    <row r="528" spans="1:5" x14ac:dyDescent="0.3">
      <c r="A528" s="39">
        <v>43515</v>
      </c>
      <c r="B528">
        <v>97659</v>
      </c>
      <c r="C528" s="40">
        <f t="shared" si="26"/>
        <v>1.1905502020516101E-2</v>
      </c>
      <c r="D528" s="45">
        <f t="shared" ca="1" si="25"/>
        <v>0.19931619673918008</v>
      </c>
      <c r="E528" s="45">
        <f t="shared" ca="1" si="27"/>
        <v>0.29203596782846863</v>
      </c>
    </row>
    <row r="529" spans="1:5" x14ac:dyDescent="0.3">
      <c r="A529" s="39">
        <v>43516</v>
      </c>
      <c r="B529">
        <v>96545</v>
      </c>
      <c r="C529" s="40">
        <f t="shared" si="26"/>
        <v>-1.1407038777788037E-2</v>
      </c>
      <c r="D529" s="45">
        <f t="shared" ca="1" si="25"/>
        <v>0.20099810256126358</v>
      </c>
      <c r="E529" s="45">
        <f t="shared" ca="1" si="27"/>
        <v>0.29203596782846863</v>
      </c>
    </row>
    <row r="530" spans="1:5" x14ac:dyDescent="0.3">
      <c r="A530" s="39">
        <v>43517</v>
      </c>
      <c r="B530">
        <v>96932</v>
      </c>
      <c r="C530" s="40">
        <f t="shared" si="26"/>
        <v>4.0084934486508406E-3</v>
      </c>
      <c r="D530" s="45">
        <f t="shared" ca="1" si="25"/>
        <v>0.20093583376057653</v>
      </c>
      <c r="E530" s="45">
        <f t="shared" ca="1" si="27"/>
        <v>0.29203596782846863</v>
      </c>
    </row>
    <row r="531" spans="1:5" x14ac:dyDescent="0.3">
      <c r="A531" s="39">
        <v>43518</v>
      </c>
      <c r="B531">
        <v>97886</v>
      </c>
      <c r="C531" s="40">
        <f t="shared" si="26"/>
        <v>9.8419510584739633E-3</v>
      </c>
      <c r="D531" s="45">
        <f t="shared" ca="1" si="25"/>
        <v>0.20069085792000668</v>
      </c>
      <c r="E531" s="45">
        <f t="shared" ca="1" si="27"/>
        <v>0.29203596782846863</v>
      </c>
    </row>
    <row r="532" spans="1:5" x14ac:dyDescent="0.3">
      <c r="A532" s="39">
        <v>43521</v>
      </c>
      <c r="B532">
        <v>97240</v>
      </c>
      <c r="C532" s="40">
        <f t="shared" si="26"/>
        <v>-6.5995137200416387E-3</v>
      </c>
      <c r="D532" s="45">
        <f t="shared" ca="1" si="25"/>
        <v>0.20038428073397724</v>
      </c>
      <c r="E532" s="45">
        <f t="shared" ca="1" si="27"/>
        <v>0.29203596782846863</v>
      </c>
    </row>
    <row r="533" spans="1:5" x14ac:dyDescent="0.3">
      <c r="A533" s="39">
        <v>43522</v>
      </c>
      <c r="B533">
        <v>97603</v>
      </c>
      <c r="C533" s="40">
        <f t="shared" si="26"/>
        <v>3.7330316742081315E-3</v>
      </c>
      <c r="D533" s="45">
        <f t="shared" ca="1" si="25"/>
        <v>0.19291090663727911</v>
      </c>
      <c r="E533" s="45">
        <f t="shared" ca="1" si="27"/>
        <v>0.29203596782846863</v>
      </c>
    </row>
    <row r="534" spans="1:5" x14ac:dyDescent="0.3">
      <c r="A534" s="39">
        <v>43523</v>
      </c>
      <c r="B534">
        <v>97307</v>
      </c>
      <c r="C534" s="40">
        <f t="shared" si="26"/>
        <v>-3.0326936672028237E-3</v>
      </c>
      <c r="D534" s="45">
        <f t="shared" ca="1" si="25"/>
        <v>0.19240257667860228</v>
      </c>
      <c r="E534" s="45">
        <f t="shared" ca="1" si="27"/>
        <v>0.29203596782846863</v>
      </c>
    </row>
    <row r="535" spans="1:5" x14ac:dyDescent="0.3">
      <c r="A535" s="39">
        <v>43524</v>
      </c>
      <c r="B535">
        <v>95584</v>
      </c>
      <c r="C535" s="40">
        <f t="shared" si="26"/>
        <v>-1.7706845345144773E-2</v>
      </c>
      <c r="D535" s="45">
        <f t="shared" ca="1" si="25"/>
        <v>0.19529923211920899</v>
      </c>
      <c r="E535" s="45">
        <f t="shared" ca="1" si="27"/>
        <v>0.29203596782846863</v>
      </c>
    </row>
    <row r="536" spans="1:5" x14ac:dyDescent="0.3">
      <c r="A536" s="39">
        <v>43525</v>
      </c>
      <c r="B536">
        <v>94604</v>
      </c>
      <c r="C536" s="40">
        <f t="shared" si="26"/>
        <v>-1.0252761968530311E-2</v>
      </c>
      <c r="D536" s="45">
        <f t="shared" ca="1" si="25"/>
        <v>0.19660284438776507</v>
      </c>
      <c r="E536" s="45">
        <f t="shared" ca="1" si="27"/>
        <v>0.29203596782846863</v>
      </c>
    </row>
    <row r="537" spans="1:5" x14ac:dyDescent="0.3">
      <c r="A537" s="39">
        <v>43531</v>
      </c>
      <c r="B537">
        <v>94340</v>
      </c>
      <c r="C537" s="40">
        <f t="shared" si="26"/>
        <v>-2.7905796795061333E-3</v>
      </c>
      <c r="D537" s="45">
        <f t="shared" ca="1" si="25"/>
        <v>0.19439199423481182</v>
      </c>
      <c r="E537" s="45">
        <f t="shared" ca="1" si="27"/>
        <v>0.29203596782846863</v>
      </c>
    </row>
    <row r="538" spans="1:5" x14ac:dyDescent="0.3">
      <c r="A538" s="39">
        <v>43532</v>
      </c>
      <c r="B538">
        <v>95365</v>
      </c>
      <c r="C538" s="40">
        <f t="shared" si="26"/>
        <v>1.0864956540173942E-2</v>
      </c>
      <c r="D538" s="45">
        <f t="shared" ca="1" si="25"/>
        <v>0.19435215277359433</v>
      </c>
      <c r="E538" s="45">
        <f t="shared" ca="1" si="27"/>
        <v>0.29203596782846863</v>
      </c>
    </row>
    <row r="539" spans="1:5" x14ac:dyDescent="0.3">
      <c r="A539" s="39">
        <v>43535</v>
      </c>
      <c r="B539">
        <v>98027</v>
      </c>
      <c r="C539" s="40">
        <f t="shared" si="26"/>
        <v>2.7913804855030699E-2</v>
      </c>
      <c r="D539" s="45">
        <f t="shared" ca="1" si="25"/>
        <v>0.19461364959789915</v>
      </c>
      <c r="E539" s="45">
        <f t="shared" ca="1" si="27"/>
        <v>0.29203596782846863</v>
      </c>
    </row>
    <row r="540" spans="1:5" x14ac:dyDescent="0.3">
      <c r="A540" s="39">
        <v>43536</v>
      </c>
      <c r="B540">
        <v>97828</v>
      </c>
      <c r="C540" s="40">
        <f t="shared" si="26"/>
        <v>-2.0300529445969051E-3</v>
      </c>
      <c r="D540" s="45">
        <f t="shared" ca="1" si="25"/>
        <v>0.19284590178945013</v>
      </c>
      <c r="E540" s="45">
        <f t="shared" ca="1" si="27"/>
        <v>0.29203596782846863</v>
      </c>
    </row>
    <row r="541" spans="1:5" x14ac:dyDescent="0.3">
      <c r="A541" s="39">
        <v>43537</v>
      </c>
      <c r="B541">
        <v>98904</v>
      </c>
      <c r="C541" s="40">
        <f t="shared" si="26"/>
        <v>1.0998896021588989E-2</v>
      </c>
      <c r="D541" s="45">
        <f t="shared" ca="1" si="25"/>
        <v>0.19360518299406115</v>
      </c>
      <c r="E541" s="45">
        <f t="shared" ca="1" si="27"/>
        <v>0.29203596782846863</v>
      </c>
    </row>
    <row r="542" spans="1:5" x14ac:dyDescent="0.3">
      <c r="A542" s="39">
        <v>43538</v>
      </c>
      <c r="B542">
        <v>98605</v>
      </c>
      <c r="C542" s="40">
        <f t="shared" si="26"/>
        <v>-3.0231335436382567E-3</v>
      </c>
      <c r="D542" s="45">
        <f t="shared" ca="1" si="25"/>
        <v>0.19366549203567765</v>
      </c>
      <c r="E542" s="45">
        <f t="shared" ca="1" si="27"/>
        <v>0.29203596782846863</v>
      </c>
    </row>
    <row r="543" spans="1:5" x14ac:dyDescent="0.3">
      <c r="A543" s="39">
        <v>43539</v>
      </c>
      <c r="B543">
        <v>99137</v>
      </c>
      <c r="C543" s="40">
        <f t="shared" si="26"/>
        <v>5.3952639318493034E-3</v>
      </c>
      <c r="D543" s="45">
        <f t="shared" ca="1" si="25"/>
        <v>0.19377229907972746</v>
      </c>
      <c r="E543" s="45">
        <f t="shared" ca="1" si="27"/>
        <v>0.29203596782846863</v>
      </c>
    </row>
    <row r="544" spans="1:5" x14ac:dyDescent="0.3">
      <c r="A544" s="39">
        <v>43542</v>
      </c>
      <c r="B544">
        <v>99994</v>
      </c>
      <c r="C544" s="40">
        <f t="shared" si="26"/>
        <v>8.6446029232274402E-3</v>
      </c>
      <c r="D544" s="45">
        <f t="shared" ca="1" si="25"/>
        <v>0.19200186427302235</v>
      </c>
      <c r="E544" s="45">
        <f t="shared" ca="1" si="27"/>
        <v>0.29203596782846863</v>
      </c>
    </row>
    <row r="545" spans="1:5" x14ac:dyDescent="0.3">
      <c r="A545" s="39">
        <v>43543</v>
      </c>
      <c r="B545">
        <v>99588</v>
      </c>
      <c r="C545" s="40">
        <f t="shared" si="26"/>
        <v>-4.0602436146168763E-3</v>
      </c>
      <c r="D545" s="45">
        <f t="shared" ca="1" si="25"/>
        <v>0.19226638326120046</v>
      </c>
      <c r="E545" s="45">
        <f t="shared" ca="1" si="27"/>
        <v>0.29203596782846863</v>
      </c>
    </row>
    <row r="546" spans="1:5" x14ac:dyDescent="0.3">
      <c r="A546" s="39">
        <v>43544</v>
      </c>
      <c r="B546">
        <v>98041</v>
      </c>
      <c r="C546" s="40">
        <f t="shared" si="26"/>
        <v>-1.5534000080331012E-2</v>
      </c>
      <c r="D546" s="45">
        <f t="shared" ca="1" si="25"/>
        <v>0.19503816650859845</v>
      </c>
      <c r="E546" s="45">
        <f t="shared" ca="1" si="27"/>
        <v>0.29203596782846863</v>
      </c>
    </row>
    <row r="547" spans="1:5" x14ac:dyDescent="0.3">
      <c r="A547" s="39">
        <v>43545</v>
      </c>
      <c r="B547">
        <v>96729</v>
      </c>
      <c r="C547" s="40">
        <f t="shared" si="26"/>
        <v>-1.3382156444752713E-2</v>
      </c>
      <c r="D547" s="45">
        <f t="shared" ca="1" si="25"/>
        <v>0.19627885803478426</v>
      </c>
      <c r="E547" s="45">
        <f t="shared" ca="1" si="27"/>
        <v>0.29203596782846863</v>
      </c>
    </row>
    <row r="548" spans="1:5" x14ac:dyDescent="0.3">
      <c r="A548" s="39">
        <v>43546</v>
      </c>
      <c r="B548">
        <v>93735</v>
      </c>
      <c r="C548" s="40">
        <f t="shared" si="26"/>
        <v>-3.0952454796389861E-2</v>
      </c>
      <c r="D548" s="45">
        <f t="shared" ca="1" si="25"/>
        <v>0.19967306313262481</v>
      </c>
      <c r="E548" s="45">
        <f t="shared" ca="1" si="27"/>
        <v>0.29203596782846863</v>
      </c>
    </row>
    <row r="549" spans="1:5" x14ac:dyDescent="0.3">
      <c r="A549" s="39">
        <v>43549</v>
      </c>
      <c r="B549">
        <v>93662</v>
      </c>
      <c r="C549" s="40">
        <f t="shared" si="26"/>
        <v>-7.787912732704072E-4</v>
      </c>
      <c r="D549" s="45">
        <f t="shared" ca="1" si="25"/>
        <v>0.19952024800818804</v>
      </c>
      <c r="E549" s="45">
        <f t="shared" ca="1" si="27"/>
        <v>0.29203596782846863</v>
      </c>
    </row>
    <row r="550" spans="1:5" x14ac:dyDescent="0.3">
      <c r="A550" s="39">
        <v>43550</v>
      </c>
      <c r="B550">
        <v>95307</v>
      </c>
      <c r="C550" s="40">
        <f t="shared" si="26"/>
        <v>1.7563152612585675E-2</v>
      </c>
      <c r="D550" s="45">
        <f t="shared" ca="1" si="25"/>
        <v>0.20176731122104713</v>
      </c>
      <c r="E550" s="45">
        <f t="shared" ca="1" si="27"/>
        <v>0.29203596782846863</v>
      </c>
    </row>
    <row r="551" spans="1:5" x14ac:dyDescent="0.3">
      <c r="A551" s="39">
        <v>43551</v>
      </c>
      <c r="B551">
        <v>91903</v>
      </c>
      <c r="C551" s="40">
        <f t="shared" si="26"/>
        <v>-3.5716159358703981E-2</v>
      </c>
      <c r="D551" s="45">
        <f t="shared" ca="1" si="25"/>
        <v>0.21353534676787236</v>
      </c>
      <c r="E551" s="45">
        <f t="shared" ca="1" si="27"/>
        <v>0.29203596782846863</v>
      </c>
    </row>
    <row r="552" spans="1:5" x14ac:dyDescent="0.3">
      <c r="A552" s="39">
        <v>43552</v>
      </c>
      <c r="B552">
        <v>94389</v>
      </c>
      <c r="C552" s="40">
        <f t="shared" si="26"/>
        <v>2.7050259512747088E-2</v>
      </c>
      <c r="D552" s="45">
        <f t="shared" ca="1" si="25"/>
        <v>0.21925516299359452</v>
      </c>
      <c r="E552" s="45">
        <f t="shared" ca="1" si="27"/>
        <v>0.29203596782846863</v>
      </c>
    </row>
    <row r="553" spans="1:5" x14ac:dyDescent="0.3">
      <c r="A553" s="39">
        <v>43553</v>
      </c>
      <c r="B553">
        <v>95415</v>
      </c>
      <c r="C553" s="40">
        <f t="shared" si="26"/>
        <v>1.0869910688745543E-2</v>
      </c>
      <c r="D553" s="45">
        <f t="shared" ca="1" si="25"/>
        <v>0.21845896676727275</v>
      </c>
      <c r="E553" s="45">
        <f t="shared" ca="1" si="27"/>
        <v>0.29203596782846863</v>
      </c>
    </row>
    <row r="554" spans="1:5" x14ac:dyDescent="0.3">
      <c r="A554" s="39">
        <v>43556</v>
      </c>
      <c r="B554">
        <v>96054</v>
      </c>
      <c r="C554" s="40">
        <f t="shared" si="26"/>
        <v>6.6970602106586341E-3</v>
      </c>
      <c r="D554" s="45">
        <f t="shared" ca="1" si="25"/>
        <v>0.21867747282673436</v>
      </c>
      <c r="E554" s="45">
        <f t="shared" ca="1" si="27"/>
        <v>0.29203596782846863</v>
      </c>
    </row>
    <row r="555" spans="1:5" x14ac:dyDescent="0.3">
      <c r="A555" s="39">
        <v>43557</v>
      </c>
      <c r="B555">
        <v>95387</v>
      </c>
      <c r="C555" s="40">
        <f t="shared" si="26"/>
        <v>-6.9440106606700747E-3</v>
      </c>
      <c r="D555" s="45">
        <f t="shared" ca="1" si="25"/>
        <v>0.21796341059252403</v>
      </c>
      <c r="E555" s="45">
        <f t="shared" ca="1" si="27"/>
        <v>0.29203596782846863</v>
      </c>
    </row>
    <row r="556" spans="1:5" x14ac:dyDescent="0.3">
      <c r="A556" s="39">
        <v>43558</v>
      </c>
      <c r="B556">
        <v>94491</v>
      </c>
      <c r="C556" s="40">
        <f t="shared" si="26"/>
        <v>-9.3933135542578761E-3</v>
      </c>
      <c r="D556" s="45">
        <f t="shared" ca="1" si="25"/>
        <v>0.21867727831752659</v>
      </c>
      <c r="E556" s="45">
        <f t="shared" ca="1" si="27"/>
        <v>0.29203596782846863</v>
      </c>
    </row>
    <row r="557" spans="1:5" x14ac:dyDescent="0.3">
      <c r="A557" s="39">
        <v>43559</v>
      </c>
      <c r="B557">
        <v>96313</v>
      </c>
      <c r="C557" s="40">
        <f t="shared" si="26"/>
        <v>1.928225968610775E-2</v>
      </c>
      <c r="D557" s="45">
        <f t="shared" ca="1" si="25"/>
        <v>0.22124974744006587</v>
      </c>
      <c r="E557" s="45">
        <f t="shared" ca="1" si="27"/>
        <v>0.29203596782846863</v>
      </c>
    </row>
    <row r="558" spans="1:5" x14ac:dyDescent="0.3">
      <c r="A558" s="39">
        <v>43560</v>
      </c>
      <c r="B558">
        <v>97108</v>
      </c>
      <c r="C558" s="40">
        <f t="shared" si="26"/>
        <v>8.2543374207013631E-3</v>
      </c>
      <c r="D558" s="45">
        <f t="shared" ca="1" si="25"/>
        <v>0.22096183730089958</v>
      </c>
      <c r="E558" s="45">
        <f t="shared" ca="1" si="27"/>
        <v>0.29203596782846863</v>
      </c>
    </row>
    <row r="559" spans="1:5" x14ac:dyDescent="0.3">
      <c r="A559" s="39">
        <v>43563</v>
      </c>
      <c r="B559">
        <v>97369</v>
      </c>
      <c r="C559" s="40">
        <f t="shared" si="26"/>
        <v>2.6877291263336378E-3</v>
      </c>
      <c r="D559" s="45">
        <f t="shared" ca="1" si="25"/>
        <v>0.22093937777819275</v>
      </c>
      <c r="E559" s="45">
        <f t="shared" ca="1" si="27"/>
        <v>0.29203596782846863</v>
      </c>
    </row>
    <row r="560" spans="1:5" x14ac:dyDescent="0.3">
      <c r="A560" s="39">
        <v>43564</v>
      </c>
      <c r="B560">
        <v>96292</v>
      </c>
      <c r="C560" s="40">
        <f t="shared" si="26"/>
        <v>-1.106101531288195E-2</v>
      </c>
      <c r="D560" s="45">
        <f t="shared" ca="1" si="25"/>
        <v>0.21618812045865077</v>
      </c>
      <c r="E560" s="45">
        <f t="shared" ca="1" si="27"/>
        <v>0.29203596782846863</v>
      </c>
    </row>
    <row r="561" spans="1:5" x14ac:dyDescent="0.3">
      <c r="A561" s="39">
        <v>43565</v>
      </c>
      <c r="B561">
        <v>95953</v>
      </c>
      <c r="C561" s="40">
        <f t="shared" si="26"/>
        <v>-3.5205416857059246E-3</v>
      </c>
      <c r="D561" s="45">
        <f t="shared" ca="1" si="25"/>
        <v>0.20569379286687112</v>
      </c>
      <c r="E561" s="45">
        <f t="shared" ca="1" si="27"/>
        <v>0.29203596782846863</v>
      </c>
    </row>
    <row r="562" spans="1:5" x14ac:dyDescent="0.3">
      <c r="A562" s="39">
        <v>43566</v>
      </c>
      <c r="B562">
        <v>94755</v>
      </c>
      <c r="C562" s="40">
        <f t="shared" si="26"/>
        <v>-1.2485279251300163E-2</v>
      </c>
      <c r="D562" s="45">
        <f t="shared" ca="1" si="25"/>
        <v>0.20705126494831694</v>
      </c>
      <c r="E562" s="45">
        <f t="shared" ca="1" si="27"/>
        <v>0.29203596782846863</v>
      </c>
    </row>
    <row r="563" spans="1:5" x14ac:dyDescent="0.3">
      <c r="A563" s="39">
        <v>43567</v>
      </c>
      <c r="B563">
        <v>92875</v>
      </c>
      <c r="C563" s="40">
        <f t="shared" si="26"/>
        <v>-1.9840641654793933E-2</v>
      </c>
      <c r="D563" s="45">
        <f t="shared" ca="1" si="25"/>
        <v>0.21074544527057046</v>
      </c>
      <c r="E563" s="45">
        <f t="shared" ca="1" si="27"/>
        <v>0.29203596782846863</v>
      </c>
    </row>
    <row r="564" spans="1:5" x14ac:dyDescent="0.3">
      <c r="A564" s="39">
        <v>43570</v>
      </c>
      <c r="B564">
        <v>93083</v>
      </c>
      <c r="C564" s="40">
        <f t="shared" si="26"/>
        <v>2.2395693135934813E-3</v>
      </c>
      <c r="D564" s="45">
        <f t="shared" ca="1" si="25"/>
        <v>0.21074955022377798</v>
      </c>
      <c r="E564" s="45">
        <f t="shared" ca="1" si="27"/>
        <v>0.29203596782846863</v>
      </c>
    </row>
    <row r="565" spans="1:5" x14ac:dyDescent="0.3">
      <c r="A565" s="39">
        <v>43571</v>
      </c>
      <c r="B565">
        <v>94333</v>
      </c>
      <c r="C565" s="40">
        <f t="shared" si="26"/>
        <v>1.3428875304835497E-2</v>
      </c>
      <c r="D565" s="45">
        <f t="shared" ca="1" si="25"/>
        <v>0.21218956371545197</v>
      </c>
      <c r="E565" s="45">
        <f t="shared" ca="1" si="27"/>
        <v>0.29203596782846863</v>
      </c>
    </row>
    <row r="566" spans="1:5" x14ac:dyDescent="0.3">
      <c r="A566" s="39">
        <v>43572</v>
      </c>
      <c r="B566">
        <v>93285</v>
      </c>
      <c r="C566" s="40">
        <f t="shared" si="26"/>
        <v>-1.1109579892508492E-2</v>
      </c>
      <c r="D566" s="45">
        <f t="shared" ca="1" si="25"/>
        <v>0.21076718951074191</v>
      </c>
      <c r="E566" s="45">
        <f t="shared" ca="1" si="27"/>
        <v>0.29203596782846863</v>
      </c>
    </row>
    <row r="567" spans="1:5" x14ac:dyDescent="0.3">
      <c r="A567" s="39">
        <v>43573</v>
      </c>
      <c r="B567">
        <v>94578</v>
      </c>
      <c r="C567" s="40">
        <f t="shared" si="26"/>
        <v>1.3860749316610299E-2</v>
      </c>
      <c r="D567" s="45">
        <f t="shared" ca="1" si="25"/>
        <v>0.21243560979908194</v>
      </c>
      <c r="E567" s="45">
        <f t="shared" ca="1" si="27"/>
        <v>0.29203596782846863</v>
      </c>
    </row>
    <row r="568" spans="1:5" x14ac:dyDescent="0.3">
      <c r="A568" s="39">
        <v>43577</v>
      </c>
      <c r="B568">
        <v>94588</v>
      </c>
      <c r="C568" s="40">
        <f t="shared" si="26"/>
        <v>1.0573283427439684E-4</v>
      </c>
      <c r="D568" s="45">
        <f t="shared" ca="1" si="25"/>
        <v>0.21240647309385327</v>
      </c>
      <c r="E568" s="45">
        <f t="shared" ca="1" si="27"/>
        <v>0.29203596782846863</v>
      </c>
    </row>
    <row r="569" spans="1:5" x14ac:dyDescent="0.3">
      <c r="A569" s="39">
        <v>43578</v>
      </c>
      <c r="B569">
        <v>95923</v>
      </c>
      <c r="C569" s="40">
        <f t="shared" si="26"/>
        <v>1.4113841079206768E-2</v>
      </c>
      <c r="D569" s="45">
        <f t="shared" ca="1" si="25"/>
        <v>0.21348463286093305</v>
      </c>
      <c r="E569" s="45">
        <f t="shared" ca="1" si="27"/>
        <v>0.29203596782846863</v>
      </c>
    </row>
    <row r="570" spans="1:5" x14ac:dyDescent="0.3">
      <c r="A570" s="39">
        <v>43579</v>
      </c>
      <c r="B570">
        <v>95045</v>
      </c>
      <c r="C570" s="40">
        <f t="shared" si="26"/>
        <v>-9.1531749424017539E-3</v>
      </c>
      <c r="D570" s="45">
        <f t="shared" ca="1" si="25"/>
        <v>0.21408210598821881</v>
      </c>
      <c r="E570" s="45">
        <f t="shared" ca="1" si="27"/>
        <v>0.29203596782846863</v>
      </c>
    </row>
    <row r="571" spans="1:5" x14ac:dyDescent="0.3">
      <c r="A571" s="39">
        <v>43580</v>
      </c>
      <c r="B571">
        <v>96552</v>
      </c>
      <c r="C571" s="40">
        <f t="shared" si="26"/>
        <v>1.5855647324951372E-2</v>
      </c>
      <c r="D571" s="45">
        <f t="shared" ca="1" si="25"/>
        <v>0.21612473190708803</v>
      </c>
      <c r="E571" s="45">
        <f t="shared" ca="1" si="27"/>
        <v>0.29203596782846863</v>
      </c>
    </row>
    <row r="572" spans="1:5" x14ac:dyDescent="0.3">
      <c r="A572" s="39">
        <v>43581</v>
      </c>
      <c r="B572">
        <v>96236</v>
      </c>
      <c r="C572" s="40">
        <f t="shared" si="26"/>
        <v>-3.2728477918634313E-3</v>
      </c>
      <c r="D572" s="45">
        <f t="shared" ca="1" si="25"/>
        <v>0.21538745903817008</v>
      </c>
      <c r="E572" s="45">
        <f t="shared" ca="1" si="27"/>
        <v>0.29203596782846863</v>
      </c>
    </row>
    <row r="573" spans="1:5" x14ac:dyDescent="0.3">
      <c r="A573" s="39">
        <v>43584</v>
      </c>
      <c r="B573">
        <v>96188</v>
      </c>
      <c r="C573" s="40">
        <f t="shared" si="26"/>
        <v>-4.9877384762464505E-4</v>
      </c>
      <c r="D573" s="45">
        <f t="shared" ca="1" si="25"/>
        <v>0.2148714936975924</v>
      </c>
      <c r="E573" s="45">
        <f t="shared" ca="1" si="27"/>
        <v>0.29203596782846863</v>
      </c>
    </row>
    <row r="574" spans="1:5" x14ac:dyDescent="0.3">
      <c r="A574" s="39">
        <v>43585</v>
      </c>
      <c r="B574">
        <v>96353</v>
      </c>
      <c r="C574" s="40">
        <f t="shared" si="26"/>
        <v>1.7153906932256824E-3</v>
      </c>
      <c r="D574" s="45">
        <f t="shared" ca="1" si="25"/>
        <v>0.21488447868173316</v>
      </c>
      <c r="E574" s="45">
        <f t="shared" ca="1" si="27"/>
        <v>0.29203596782846863</v>
      </c>
    </row>
    <row r="575" spans="1:5" x14ac:dyDescent="0.3">
      <c r="A575" s="39">
        <v>43587</v>
      </c>
      <c r="B575">
        <v>95528</v>
      </c>
      <c r="C575" s="40">
        <f t="shared" si="26"/>
        <v>-8.5622658350025249E-3</v>
      </c>
      <c r="D575" s="45">
        <f t="shared" ca="1" si="25"/>
        <v>0.21474048405426269</v>
      </c>
      <c r="E575" s="45">
        <f t="shared" ca="1" si="27"/>
        <v>0.29203596782846863</v>
      </c>
    </row>
    <row r="576" spans="1:5" x14ac:dyDescent="0.3">
      <c r="A576" s="39">
        <v>43588</v>
      </c>
      <c r="B576">
        <v>96008</v>
      </c>
      <c r="C576" s="40">
        <f t="shared" si="26"/>
        <v>5.0247047985931825E-3</v>
      </c>
      <c r="D576" s="45">
        <f t="shared" ca="1" si="25"/>
        <v>0.21289099017540336</v>
      </c>
      <c r="E576" s="45">
        <f t="shared" ca="1" si="27"/>
        <v>0.29203596782846863</v>
      </c>
    </row>
    <row r="577" spans="1:5" x14ac:dyDescent="0.3">
      <c r="A577" s="39">
        <v>43591</v>
      </c>
      <c r="B577">
        <v>95009</v>
      </c>
      <c r="C577" s="40">
        <f t="shared" si="26"/>
        <v>-1.0405382884759562E-2</v>
      </c>
      <c r="D577" s="45">
        <f t="shared" ca="1" si="25"/>
        <v>0.21259311617350976</v>
      </c>
      <c r="E577" s="45">
        <f t="shared" ca="1" si="27"/>
        <v>0.29203596782846863</v>
      </c>
    </row>
    <row r="578" spans="1:5" x14ac:dyDescent="0.3">
      <c r="A578" s="39">
        <v>43592</v>
      </c>
      <c r="B578">
        <v>94389</v>
      </c>
      <c r="C578" s="40">
        <f t="shared" si="26"/>
        <v>-6.5256975654938154E-3</v>
      </c>
      <c r="D578" s="45">
        <f t="shared" ca="1" si="25"/>
        <v>0.20829930927561047</v>
      </c>
      <c r="E578" s="45">
        <f t="shared" ca="1" si="27"/>
        <v>0.29203596782846863</v>
      </c>
    </row>
    <row r="579" spans="1:5" x14ac:dyDescent="0.3">
      <c r="A579" s="39">
        <v>43593</v>
      </c>
      <c r="B579">
        <v>95597</v>
      </c>
      <c r="C579" s="40">
        <f t="shared" si="26"/>
        <v>1.279810147368865E-2</v>
      </c>
      <c r="D579" s="45">
        <f t="shared" ref="D579:D642" ca="1" si="28">IF(ROW(C579)&lt;=$G$1+1,"",_xlfn.STDEV.P(OFFSET(C579,0,0,-$G$1))*SQRT(252))</f>
        <v>0.20975721728583913</v>
      </c>
      <c r="E579" s="45">
        <f t="shared" ca="1" si="27"/>
        <v>0.29203596782846863</v>
      </c>
    </row>
    <row r="580" spans="1:5" x14ac:dyDescent="0.3">
      <c r="A580" s="39">
        <v>43594</v>
      </c>
      <c r="B580">
        <v>94808</v>
      </c>
      <c r="C580" s="40">
        <f t="shared" ref="C580:C643" si="29">B580/B579-1</f>
        <v>-8.2533970731298867E-3</v>
      </c>
      <c r="D580" s="45">
        <f t="shared" ca="1" si="28"/>
        <v>0.20850477269684209</v>
      </c>
      <c r="E580" s="45">
        <f t="shared" ref="E580:E643" ca="1" si="30">IF(ISNUMBER(D580),$I$1,"")</f>
        <v>0.29203596782846863</v>
      </c>
    </row>
    <row r="581" spans="1:5" x14ac:dyDescent="0.3">
      <c r="A581" s="39">
        <v>43595</v>
      </c>
      <c r="B581">
        <v>94258</v>
      </c>
      <c r="C581" s="40">
        <f t="shared" si="29"/>
        <v>-5.8011982111214611E-3</v>
      </c>
      <c r="D581" s="45">
        <f t="shared" ca="1" si="28"/>
        <v>0.20859813808885441</v>
      </c>
      <c r="E581" s="45">
        <f t="shared" ca="1" si="30"/>
        <v>0.29203596782846863</v>
      </c>
    </row>
    <row r="582" spans="1:5" x14ac:dyDescent="0.3">
      <c r="A582" s="39">
        <v>43598</v>
      </c>
      <c r="B582">
        <v>91727</v>
      </c>
      <c r="C582" s="40">
        <f t="shared" si="29"/>
        <v>-2.6851832205223913E-2</v>
      </c>
      <c r="D582" s="45">
        <f t="shared" ca="1" si="28"/>
        <v>0.2145264026438129</v>
      </c>
      <c r="E582" s="45">
        <f t="shared" ca="1" si="30"/>
        <v>0.29203596782846863</v>
      </c>
    </row>
    <row r="583" spans="1:5" x14ac:dyDescent="0.3">
      <c r="A583" s="39">
        <v>43599</v>
      </c>
      <c r="B583">
        <v>92092</v>
      </c>
      <c r="C583" s="40">
        <f t="shared" si="29"/>
        <v>3.979199145289769E-3</v>
      </c>
      <c r="D583" s="45">
        <f t="shared" ca="1" si="28"/>
        <v>0.21411810660955374</v>
      </c>
      <c r="E583" s="45">
        <f t="shared" ca="1" si="30"/>
        <v>0.29203596782846863</v>
      </c>
    </row>
    <row r="584" spans="1:5" x14ac:dyDescent="0.3">
      <c r="A584" s="39">
        <v>43600</v>
      </c>
      <c r="B584">
        <v>91623</v>
      </c>
      <c r="C584" s="40">
        <f t="shared" si="29"/>
        <v>-5.0927333536029407E-3</v>
      </c>
      <c r="D584" s="45">
        <f t="shared" ca="1" si="28"/>
        <v>0.21423958573930008</v>
      </c>
      <c r="E584" s="45">
        <f t="shared" ca="1" si="30"/>
        <v>0.29203596782846863</v>
      </c>
    </row>
    <row r="585" spans="1:5" x14ac:dyDescent="0.3">
      <c r="A585" s="39">
        <v>43601</v>
      </c>
      <c r="B585">
        <v>90024</v>
      </c>
      <c r="C585" s="40">
        <f t="shared" si="29"/>
        <v>-1.7451949837922753E-2</v>
      </c>
      <c r="D585" s="45">
        <f t="shared" ca="1" si="28"/>
        <v>0.20457659464239381</v>
      </c>
      <c r="E585" s="45">
        <f t="shared" ca="1" si="30"/>
        <v>0.29203596782846863</v>
      </c>
    </row>
    <row r="586" spans="1:5" x14ac:dyDescent="0.3">
      <c r="A586" s="39">
        <v>43602</v>
      </c>
      <c r="B586">
        <v>89993</v>
      </c>
      <c r="C586" s="40">
        <f t="shared" si="29"/>
        <v>-3.4435261707987941E-4</v>
      </c>
      <c r="D586" s="45">
        <f t="shared" ca="1" si="28"/>
        <v>0.20454818526393084</v>
      </c>
      <c r="E586" s="45">
        <f t="shared" ca="1" si="30"/>
        <v>0.29203596782846863</v>
      </c>
    </row>
    <row r="587" spans="1:5" x14ac:dyDescent="0.3">
      <c r="A587" s="39">
        <v>43605</v>
      </c>
      <c r="B587">
        <v>91946</v>
      </c>
      <c r="C587" s="40">
        <f t="shared" si="29"/>
        <v>2.1701687909059686E-2</v>
      </c>
      <c r="D587" s="45">
        <f t="shared" ca="1" si="28"/>
        <v>0.20811477072617907</v>
      </c>
      <c r="E587" s="45">
        <f t="shared" ca="1" si="30"/>
        <v>0.29203596782846863</v>
      </c>
    </row>
    <row r="588" spans="1:5" x14ac:dyDescent="0.3">
      <c r="A588" s="39">
        <v>43606</v>
      </c>
      <c r="B588">
        <v>94485</v>
      </c>
      <c r="C588" s="40">
        <f t="shared" si="29"/>
        <v>2.7614034324494829E-2</v>
      </c>
      <c r="D588" s="45">
        <f t="shared" ca="1" si="28"/>
        <v>0.2142695620451073</v>
      </c>
      <c r="E588" s="45">
        <f t="shared" ca="1" si="30"/>
        <v>0.29203596782846863</v>
      </c>
    </row>
    <row r="589" spans="1:5" x14ac:dyDescent="0.3">
      <c r="A589" s="39">
        <v>43607</v>
      </c>
      <c r="B589">
        <v>94361</v>
      </c>
      <c r="C589" s="40">
        <f t="shared" si="29"/>
        <v>-1.312377626078165E-3</v>
      </c>
      <c r="D589" s="45">
        <f t="shared" ca="1" si="28"/>
        <v>0.2111667765053904</v>
      </c>
      <c r="E589" s="45">
        <f t="shared" ca="1" si="30"/>
        <v>0.29203596782846863</v>
      </c>
    </row>
    <row r="590" spans="1:5" x14ac:dyDescent="0.3">
      <c r="A590" s="39">
        <v>43608</v>
      </c>
      <c r="B590">
        <v>93910</v>
      </c>
      <c r="C590" s="40">
        <f t="shared" si="29"/>
        <v>-4.7795169614565092E-3</v>
      </c>
      <c r="D590" s="45">
        <f t="shared" ca="1" si="28"/>
        <v>0.21126412700308689</v>
      </c>
      <c r="E590" s="45">
        <f t="shared" ca="1" si="30"/>
        <v>0.29203596782846863</v>
      </c>
    </row>
    <row r="591" spans="1:5" x14ac:dyDescent="0.3">
      <c r="A591" s="39">
        <v>43609</v>
      </c>
      <c r="B591">
        <v>93628</v>
      </c>
      <c r="C591" s="40">
        <f t="shared" si="29"/>
        <v>-3.0028750931743176E-3</v>
      </c>
      <c r="D591" s="45">
        <f t="shared" ca="1" si="28"/>
        <v>0.20645330262974981</v>
      </c>
      <c r="E591" s="45">
        <f t="shared" ca="1" si="30"/>
        <v>0.29203596782846863</v>
      </c>
    </row>
    <row r="592" spans="1:5" x14ac:dyDescent="0.3">
      <c r="A592" s="39">
        <v>43612</v>
      </c>
      <c r="B592">
        <v>94864</v>
      </c>
      <c r="C592" s="40">
        <f t="shared" si="29"/>
        <v>1.320117913444685E-2</v>
      </c>
      <c r="D592" s="45">
        <f t="shared" ca="1" si="28"/>
        <v>0.20798741994952358</v>
      </c>
      <c r="E592" s="45">
        <f t="shared" ca="1" si="30"/>
        <v>0.29203596782846863</v>
      </c>
    </row>
    <row r="593" spans="1:5" x14ac:dyDescent="0.3">
      <c r="A593" s="39">
        <v>43613</v>
      </c>
      <c r="B593">
        <v>96393</v>
      </c>
      <c r="C593" s="40">
        <f t="shared" si="29"/>
        <v>1.6117810760667872E-2</v>
      </c>
      <c r="D593" s="45">
        <f t="shared" ca="1" si="28"/>
        <v>0.20943515756046036</v>
      </c>
      <c r="E593" s="45">
        <f t="shared" ca="1" si="30"/>
        <v>0.29203596782846863</v>
      </c>
    </row>
    <row r="594" spans="1:5" x14ac:dyDescent="0.3">
      <c r="A594" s="39">
        <v>43614</v>
      </c>
      <c r="B594">
        <v>96567</v>
      </c>
      <c r="C594" s="40">
        <f t="shared" si="29"/>
        <v>1.8051103295881887E-3</v>
      </c>
      <c r="D594" s="45">
        <f t="shared" ca="1" si="28"/>
        <v>0.20816756644816428</v>
      </c>
      <c r="E594" s="45">
        <f t="shared" ca="1" si="30"/>
        <v>0.29203596782846863</v>
      </c>
    </row>
    <row r="595" spans="1:5" x14ac:dyDescent="0.3">
      <c r="A595" s="39">
        <v>43615</v>
      </c>
      <c r="B595">
        <v>97457</v>
      </c>
      <c r="C595" s="40">
        <f t="shared" si="29"/>
        <v>9.2163989768760946E-3</v>
      </c>
      <c r="D595" s="45">
        <f t="shared" ca="1" si="28"/>
        <v>0.20772554446452932</v>
      </c>
      <c r="E595" s="45">
        <f t="shared" ca="1" si="30"/>
        <v>0.29203596782846863</v>
      </c>
    </row>
    <row r="596" spans="1:5" x14ac:dyDescent="0.3">
      <c r="A596" s="39">
        <v>43616</v>
      </c>
      <c r="B596">
        <v>97030</v>
      </c>
      <c r="C596" s="40">
        <f t="shared" si="29"/>
        <v>-4.3814194978297749E-3</v>
      </c>
      <c r="D596" s="45">
        <f t="shared" ca="1" si="28"/>
        <v>0.20777968339370853</v>
      </c>
      <c r="E596" s="45">
        <f t="shared" ca="1" si="30"/>
        <v>0.29203596782846863</v>
      </c>
    </row>
    <row r="597" spans="1:5" x14ac:dyDescent="0.3">
      <c r="A597" s="39">
        <v>43619</v>
      </c>
      <c r="B597">
        <v>97020</v>
      </c>
      <c r="C597" s="40">
        <f t="shared" si="29"/>
        <v>-1.0306090899725451E-4</v>
      </c>
      <c r="D597" s="45">
        <f t="shared" ca="1" si="28"/>
        <v>0.20689260064583231</v>
      </c>
      <c r="E597" s="45">
        <f t="shared" ca="1" si="30"/>
        <v>0.29203596782846863</v>
      </c>
    </row>
    <row r="598" spans="1:5" x14ac:dyDescent="0.3">
      <c r="A598" s="39">
        <v>43620</v>
      </c>
      <c r="B598">
        <v>97380</v>
      </c>
      <c r="C598" s="40">
        <f t="shared" si="29"/>
        <v>3.7105751391466324E-3</v>
      </c>
      <c r="D598" s="45">
        <f t="shared" ca="1" si="28"/>
        <v>0.20661214421013099</v>
      </c>
      <c r="E598" s="45">
        <f t="shared" ca="1" si="30"/>
        <v>0.29203596782846863</v>
      </c>
    </row>
    <row r="599" spans="1:5" x14ac:dyDescent="0.3">
      <c r="A599" s="39">
        <v>43621</v>
      </c>
      <c r="B599">
        <v>95999</v>
      </c>
      <c r="C599" s="40">
        <f t="shared" si="29"/>
        <v>-1.4181556787841498E-2</v>
      </c>
      <c r="D599" s="45">
        <f t="shared" ca="1" si="28"/>
        <v>0.20832495895636721</v>
      </c>
      <c r="E599" s="45">
        <f t="shared" ca="1" si="30"/>
        <v>0.29203596782846863</v>
      </c>
    </row>
    <row r="600" spans="1:5" x14ac:dyDescent="0.3">
      <c r="A600" s="39">
        <v>43622</v>
      </c>
      <c r="B600">
        <v>97205</v>
      </c>
      <c r="C600" s="40">
        <f t="shared" si="29"/>
        <v>1.2562630860738055E-2</v>
      </c>
      <c r="D600" s="45">
        <f t="shared" ca="1" si="28"/>
        <v>0.2096957653694401</v>
      </c>
      <c r="E600" s="45">
        <f t="shared" ca="1" si="30"/>
        <v>0.29203596782846863</v>
      </c>
    </row>
    <row r="601" spans="1:5" x14ac:dyDescent="0.3">
      <c r="A601" s="39">
        <v>43623</v>
      </c>
      <c r="B601">
        <v>97821</v>
      </c>
      <c r="C601" s="40">
        <f t="shared" si="29"/>
        <v>6.3371225759991656E-3</v>
      </c>
      <c r="D601" s="45">
        <f t="shared" ca="1" si="28"/>
        <v>0.20707959072755852</v>
      </c>
      <c r="E601" s="45">
        <f t="shared" ca="1" si="30"/>
        <v>0.29203596782846863</v>
      </c>
    </row>
    <row r="602" spans="1:5" x14ac:dyDescent="0.3">
      <c r="A602" s="39">
        <v>43626</v>
      </c>
      <c r="B602">
        <v>97467</v>
      </c>
      <c r="C602" s="40">
        <f t="shared" si="29"/>
        <v>-3.6188548471187687E-3</v>
      </c>
      <c r="D602" s="45">
        <f t="shared" ca="1" si="28"/>
        <v>0.20616977030480366</v>
      </c>
      <c r="E602" s="45">
        <f t="shared" ca="1" si="30"/>
        <v>0.29203596782846863</v>
      </c>
    </row>
    <row r="603" spans="1:5" x14ac:dyDescent="0.3">
      <c r="A603" s="39">
        <v>43627</v>
      </c>
      <c r="B603">
        <v>98960</v>
      </c>
      <c r="C603" s="40">
        <f t="shared" si="29"/>
        <v>1.5318005068382101E-2</v>
      </c>
      <c r="D603" s="45">
        <f t="shared" ca="1" si="28"/>
        <v>0.20803608458985687</v>
      </c>
      <c r="E603" s="45">
        <f t="shared" ca="1" si="30"/>
        <v>0.29203596782846863</v>
      </c>
    </row>
    <row r="604" spans="1:5" x14ac:dyDescent="0.3">
      <c r="A604" s="39">
        <v>43628</v>
      </c>
      <c r="B604">
        <v>98321</v>
      </c>
      <c r="C604" s="40">
        <f t="shared" si="29"/>
        <v>-6.4571544058205088E-3</v>
      </c>
      <c r="D604" s="45">
        <f t="shared" ca="1" si="28"/>
        <v>0.20755086039112725</v>
      </c>
      <c r="E604" s="45">
        <f t="shared" ca="1" si="30"/>
        <v>0.29203596782846863</v>
      </c>
    </row>
    <row r="605" spans="1:5" x14ac:dyDescent="0.3">
      <c r="A605" s="39">
        <v>43629</v>
      </c>
      <c r="B605">
        <v>98774</v>
      </c>
      <c r="C605" s="40">
        <f t="shared" si="29"/>
        <v>4.6073575329788063E-3</v>
      </c>
      <c r="D605" s="45">
        <f t="shared" ca="1" si="28"/>
        <v>0.20062278642259632</v>
      </c>
      <c r="E605" s="45">
        <f t="shared" ca="1" si="30"/>
        <v>0.29203596782846863</v>
      </c>
    </row>
    <row r="606" spans="1:5" x14ac:dyDescent="0.3">
      <c r="A606" s="39">
        <v>43630</v>
      </c>
      <c r="B606">
        <v>98040</v>
      </c>
      <c r="C606" s="40">
        <f t="shared" si="29"/>
        <v>-7.4311053516107339E-3</v>
      </c>
      <c r="D606" s="45">
        <f t="shared" ca="1" si="28"/>
        <v>0.20112426696982236</v>
      </c>
      <c r="E606" s="45">
        <f t="shared" ca="1" si="30"/>
        <v>0.29203596782846863</v>
      </c>
    </row>
    <row r="607" spans="1:5" x14ac:dyDescent="0.3">
      <c r="A607" s="39">
        <v>43633</v>
      </c>
      <c r="B607">
        <v>97623</v>
      </c>
      <c r="C607" s="40">
        <f t="shared" si="29"/>
        <v>-4.2533659730722428E-3</v>
      </c>
      <c r="D607" s="45">
        <f t="shared" ca="1" si="28"/>
        <v>0.20014462478587128</v>
      </c>
      <c r="E607" s="45">
        <f t="shared" ca="1" si="30"/>
        <v>0.29203596782846863</v>
      </c>
    </row>
    <row r="608" spans="1:5" x14ac:dyDescent="0.3">
      <c r="A608" s="39">
        <v>43634</v>
      </c>
      <c r="B608">
        <v>99404</v>
      </c>
      <c r="C608" s="40">
        <f t="shared" si="29"/>
        <v>1.824365159849628E-2</v>
      </c>
      <c r="D608" s="45">
        <f t="shared" ca="1" si="28"/>
        <v>0.20319143076586743</v>
      </c>
      <c r="E608" s="45">
        <f t="shared" ca="1" si="30"/>
        <v>0.29203596782846863</v>
      </c>
    </row>
    <row r="609" spans="1:5" x14ac:dyDescent="0.3">
      <c r="A609" s="39">
        <v>43635</v>
      </c>
      <c r="B609">
        <v>100303</v>
      </c>
      <c r="C609" s="40">
        <f t="shared" si="29"/>
        <v>9.0439016538570449E-3</v>
      </c>
      <c r="D609" s="45">
        <f t="shared" ca="1" si="28"/>
        <v>0.20366994705485225</v>
      </c>
      <c r="E609" s="45">
        <f t="shared" ca="1" si="30"/>
        <v>0.29203596782846863</v>
      </c>
    </row>
    <row r="610" spans="1:5" x14ac:dyDescent="0.3">
      <c r="A610" s="39">
        <v>43637</v>
      </c>
      <c r="B610">
        <v>102013</v>
      </c>
      <c r="C610" s="40">
        <f t="shared" si="29"/>
        <v>1.7048343519137088E-2</v>
      </c>
      <c r="D610" s="45">
        <f t="shared" ca="1" si="28"/>
        <v>0.20563343151347069</v>
      </c>
      <c r="E610" s="45">
        <f t="shared" ca="1" si="30"/>
        <v>0.29203596782846863</v>
      </c>
    </row>
    <row r="611" spans="1:5" x14ac:dyDescent="0.3">
      <c r="A611" s="39">
        <v>43640</v>
      </c>
      <c r="B611">
        <v>102062</v>
      </c>
      <c r="C611" s="40">
        <f t="shared" si="29"/>
        <v>4.8033093821375772E-4</v>
      </c>
      <c r="D611" s="45">
        <f t="shared" ca="1" si="28"/>
        <v>0.20544691088861755</v>
      </c>
      <c r="E611" s="45">
        <f t="shared" ca="1" si="30"/>
        <v>0.29203596782846863</v>
      </c>
    </row>
    <row r="612" spans="1:5" x14ac:dyDescent="0.3">
      <c r="A612" s="39">
        <v>43641</v>
      </c>
      <c r="B612">
        <v>100093</v>
      </c>
      <c r="C612" s="40">
        <f t="shared" si="29"/>
        <v>-1.9292194940330409E-2</v>
      </c>
      <c r="D612" s="45">
        <f t="shared" ca="1" si="28"/>
        <v>0.20668922115047897</v>
      </c>
      <c r="E612" s="45">
        <f t="shared" ca="1" si="30"/>
        <v>0.29203596782846863</v>
      </c>
    </row>
    <row r="613" spans="1:5" x14ac:dyDescent="0.3">
      <c r="A613" s="39">
        <v>43642</v>
      </c>
      <c r="B613">
        <v>100689</v>
      </c>
      <c r="C613" s="40">
        <f t="shared" si="29"/>
        <v>5.9544623500145111E-3</v>
      </c>
      <c r="D613" s="45">
        <f t="shared" ca="1" si="28"/>
        <v>0.20516217369912368</v>
      </c>
      <c r="E613" s="45">
        <f t="shared" ca="1" si="30"/>
        <v>0.29203596782846863</v>
      </c>
    </row>
    <row r="614" spans="1:5" x14ac:dyDescent="0.3">
      <c r="A614" s="39">
        <v>43643</v>
      </c>
      <c r="B614">
        <v>100724</v>
      </c>
      <c r="C614" s="40">
        <f t="shared" si="29"/>
        <v>3.4760500153940832E-4</v>
      </c>
      <c r="D614" s="45">
        <f t="shared" ca="1" si="28"/>
        <v>0.195478689171382</v>
      </c>
      <c r="E614" s="45">
        <f t="shared" ca="1" si="30"/>
        <v>0.29203596782846863</v>
      </c>
    </row>
    <row r="615" spans="1:5" x14ac:dyDescent="0.3">
      <c r="A615" s="39">
        <v>43644</v>
      </c>
      <c r="B615">
        <v>100967</v>
      </c>
      <c r="C615" s="40">
        <f t="shared" si="29"/>
        <v>2.41253325920332E-3</v>
      </c>
      <c r="D615" s="45">
        <f t="shared" ca="1" si="28"/>
        <v>0.19545541391051902</v>
      </c>
      <c r="E615" s="45">
        <f t="shared" ca="1" si="30"/>
        <v>0.29203596782846863</v>
      </c>
    </row>
    <row r="616" spans="1:5" x14ac:dyDescent="0.3">
      <c r="A616" s="39">
        <v>43647</v>
      </c>
      <c r="B616">
        <v>101340</v>
      </c>
      <c r="C616" s="40">
        <f t="shared" si="29"/>
        <v>3.6942763477174623E-3</v>
      </c>
      <c r="D616" s="45">
        <f t="shared" ca="1" si="28"/>
        <v>0.19285913044242822</v>
      </c>
      <c r="E616" s="45">
        <f t="shared" ca="1" si="30"/>
        <v>0.29203596782846863</v>
      </c>
    </row>
    <row r="617" spans="1:5" x14ac:dyDescent="0.3">
      <c r="A617" s="39">
        <v>43648</v>
      </c>
      <c r="B617">
        <v>100605</v>
      </c>
      <c r="C617" s="40">
        <f t="shared" si="29"/>
        <v>-7.2528123149793178E-3</v>
      </c>
      <c r="D617" s="45">
        <f t="shared" ca="1" si="28"/>
        <v>0.17960984295324306</v>
      </c>
      <c r="E617" s="45">
        <f t="shared" ca="1" si="30"/>
        <v>0.29203596782846863</v>
      </c>
    </row>
    <row r="618" spans="1:5" x14ac:dyDescent="0.3">
      <c r="A618" s="39">
        <v>43649</v>
      </c>
      <c r="B618">
        <v>102043</v>
      </c>
      <c r="C618" s="40">
        <f t="shared" si="29"/>
        <v>1.4293524178718764E-2</v>
      </c>
      <c r="D618" s="45">
        <f t="shared" ca="1" si="28"/>
        <v>0.17428818499568266</v>
      </c>
      <c r="E618" s="45">
        <f t="shared" ca="1" si="30"/>
        <v>0.29203596782846863</v>
      </c>
    </row>
    <row r="619" spans="1:5" x14ac:dyDescent="0.3">
      <c r="A619" s="39">
        <v>43650</v>
      </c>
      <c r="B619">
        <v>103636</v>
      </c>
      <c r="C619" s="40">
        <f t="shared" si="29"/>
        <v>1.5611065923189171E-2</v>
      </c>
      <c r="D619" s="45">
        <f t="shared" ca="1" si="28"/>
        <v>0.17552626294659252</v>
      </c>
      <c r="E619" s="45">
        <f t="shared" ca="1" si="30"/>
        <v>0.29203596782846863</v>
      </c>
    </row>
    <row r="620" spans="1:5" x14ac:dyDescent="0.3">
      <c r="A620" s="39">
        <v>43651</v>
      </c>
      <c r="B620">
        <v>104089</v>
      </c>
      <c r="C620" s="40">
        <f t="shared" si="29"/>
        <v>4.3710679686594922E-3</v>
      </c>
      <c r="D620" s="45">
        <f t="shared" ca="1" si="28"/>
        <v>0.17531172366546344</v>
      </c>
      <c r="E620" s="45">
        <f t="shared" ca="1" si="30"/>
        <v>0.29203596782846863</v>
      </c>
    </row>
    <row r="621" spans="1:5" x14ac:dyDescent="0.3">
      <c r="A621" s="39">
        <v>43654</v>
      </c>
      <c r="B621">
        <v>104530</v>
      </c>
      <c r="C621" s="40">
        <f t="shared" si="29"/>
        <v>4.2367589274563411E-3</v>
      </c>
      <c r="D621" s="45">
        <f t="shared" ca="1" si="28"/>
        <v>0.17464880771500976</v>
      </c>
      <c r="E621" s="45">
        <f t="shared" ca="1" si="30"/>
        <v>0.29203596782846863</v>
      </c>
    </row>
    <row r="622" spans="1:5" x14ac:dyDescent="0.3">
      <c r="A622" s="39">
        <v>43656</v>
      </c>
      <c r="B622">
        <v>105817</v>
      </c>
      <c r="C622" s="40">
        <f t="shared" si="29"/>
        <v>1.2312254855065596E-2</v>
      </c>
      <c r="D622" s="45">
        <f t="shared" ca="1" si="28"/>
        <v>0.17457608174162126</v>
      </c>
      <c r="E622" s="45">
        <f t="shared" ca="1" si="30"/>
        <v>0.29203596782846863</v>
      </c>
    </row>
    <row r="623" spans="1:5" x14ac:dyDescent="0.3">
      <c r="A623" s="39">
        <v>43657</v>
      </c>
      <c r="B623">
        <v>105146</v>
      </c>
      <c r="C623" s="40">
        <f t="shared" si="29"/>
        <v>-6.3411361123448806E-3</v>
      </c>
      <c r="D623" s="45">
        <f t="shared" ca="1" si="28"/>
        <v>0.17181520503781469</v>
      </c>
      <c r="E623" s="45">
        <f t="shared" ca="1" si="30"/>
        <v>0.29203596782846863</v>
      </c>
    </row>
    <row r="624" spans="1:5" x14ac:dyDescent="0.3">
      <c r="A624" s="39">
        <v>43658</v>
      </c>
      <c r="B624">
        <v>103906</v>
      </c>
      <c r="C624" s="40">
        <f t="shared" si="29"/>
        <v>-1.1793125748958633E-2</v>
      </c>
      <c r="D624" s="45">
        <f t="shared" ca="1" si="28"/>
        <v>0.17314940588004143</v>
      </c>
      <c r="E624" s="45">
        <f t="shared" ca="1" si="30"/>
        <v>0.29203596782846863</v>
      </c>
    </row>
    <row r="625" spans="1:5" x14ac:dyDescent="0.3">
      <c r="A625" s="39">
        <v>43661</v>
      </c>
      <c r="B625">
        <v>103803</v>
      </c>
      <c r="C625" s="40">
        <f t="shared" si="29"/>
        <v>-9.9128058052466717E-4</v>
      </c>
      <c r="D625" s="45">
        <f t="shared" ca="1" si="28"/>
        <v>0.17316636518677192</v>
      </c>
      <c r="E625" s="45">
        <f t="shared" ca="1" si="30"/>
        <v>0.29203596782846863</v>
      </c>
    </row>
    <row r="626" spans="1:5" x14ac:dyDescent="0.3">
      <c r="A626" s="39">
        <v>43662</v>
      </c>
      <c r="B626">
        <v>103775</v>
      </c>
      <c r="C626" s="40">
        <f t="shared" si="29"/>
        <v>-2.6974172230087579E-4</v>
      </c>
      <c r="D626" s="45">
        <f t="shared" ca="1" si="28"/>
        <v>0.17154638410407025</v>
      </c>
      <c r="E626" s="45">
        <f t="shared" ca="1" si="30"/>
        <v>0.29203596782846863</v>
      </c>
    </row>
    <row r="627" spans="1:5" x14ac:dyDescent="0.3">
      <c r="A627" s="39">
        <v>43663</v>
      </c>
      <c r="B627">
        <v>103856</v>
      </c>
      <c r="C627" s="40">
        <f t="shared" si="29"/>
        <v>7.8053481088891097E-4</v>
      </c>
      <c r="D627" s="45">
        <f t="shared" ca="1" si="28"/>
        <v>0.17129773425847664</v>
      </c>
      <c r="E627" s="45">
        <f t="shared" ca="1" si="30"/>
        <v>0.29203596782846863</v>
      </c>
    </row>
    <row r="628" spans="1:5" x14ac:dyDescent="0.3">
      <c r="A628" s="39">
        <v>43664</v>
      </c>
      <c r="B628">
        <v>104717</v>
      </c>
      <c r="C628" s="40">
        <f t="shared" si="29"/>
        <v>8.2903250654753347E-3</v>
      </c>
      <c r="D628" s="45">
        <f t="shared" ca="1" si="28"/>
        <v>0.16966314905137925</v>
      </c>
      <c r="E628" s="45">
        <f t="shared" ca="1" si="30"/>
        <v>0.29203596782846863</v>
      </c>
    </row>
    <row r="629" spans="1:5" x14ac:dyDescent="0.3">
      <c r="A629" s="39">
        <v>43665</v>
      </c>
      <c r="B629">
        <v>103452</v>
      </c>
      <c r="C629" s="40">
        <f t="shared" si="29"/>
        <v>-1.2080178003571529E-2</v>
      </c>
      <c r="D629" s="45">
        <f t="shared" ca="1" si="28"/>
        <v>0.16656244511630472</v>
      </c>
      <c r="E629" s="45">
        <f t="shared" ca="1" si="30"/>
        <v>0.29203596782846863</v>
      </c>
    </row>
    <row r="630" spans="1:5" x14ac:dyDescent="0.3">
      <c r="A630" s="39">
        <v>43668</v>
      </c>
      <c r="B630">
        <v>103949</v>
      </c>
      <c r="C630" s="40">
        <f t="shared" si="29"/>
        <v>4.8041603835595748E-3</v>
      </c>
      <c r="D630" s="45">
        <f t="shared" ca="1" si="28"/>
        <v>0.1666689365631904</v>
      </c>
      <c r="E630" s="45">
        <f t="shared" ca="1" si="30"/>
        <v>0.29203596782846863</v>
      </c>
    </row>
    <row r="631" spans="1:5" x14ac:dyDescent="0.3">
      <c r="A631" s="39">
        <v>43669</v>
      </c>
      <c r="B631">
        <v>103704</v>
      </c>
      <c r="C631" s="40">
        <f t="shared" si="29"/>
        <v>-2.3569250305438549E-3</v>
      </c>
      <c r="D631" s="45">
        <f t="shared" ca="1" si="28"/>
        <v>0.16524296920882373</v>
      </c>
      <c r="E631" s="45">
        <f t="shared" ca="1" si="30"/>
        <v>0.29203596782846863</v>
      </c>
    </row>
    <row r="632" spans="1:5" x14ac:dyDescent="0.3">
      <c r="A632" s="39">
        <v>43670</v>
      </c>
      <c r="B632">
        <v>104120</v>
      </c>
      <c r="C632" s="40">
        <f t="shared" si="29"/>
        <v>4.0114171102367813E-3</v>
      </c>
      <c r="D632" s="45">
        <f t="shared" ca="1" si="28"/>
        <v>0.16343236300559369</v>
      </c>
      <c r="E632" s="45">
        <f t="shared" ca="1" si="30"/>
        <v>0.29203596782846863</v>
      </c>
    </row>
    <row r="633" spans="1:5" x14ac:dyDescent="0.3">
      <c r="A633" s="39">
        <v>43671</v>
      </c>
      <c r="B633">
        <v>102655</v>
      </c>
      <c r="C633" s="40">
        <f t="shared" si="29"/>
        <v>-1.4070303495966163E-2</v>
      </c>
      <c r="D633" s="45">
        <f t="shared" ca="1" si="28"/>
        <v>0.16448115578120859</v>
      </c>
      <c r="E633" s="45">
        <f t="shared" ca="1" si="30"/>
        <v>0.29203596782846863</v>
      </c>
    </row>
    <row r="634" spans="1:5" x14ac:dyDescent="0.3">
      <c r="A634" s="39">
        <v>43672</v>
      </c>
      <c r="B634">
        <v>102819</v>
      </c>
      <c r="C634" s="40">
        <f t="shared" si="29"/>
        <v>1.5975841410549307E-3</v>
      </c>
      <c r="D634" s="45">
        <f t="shared" ca="1" si="28"/>
        <v>0.16446537447266865</v>
      </c>
      <c r="E634" s="45">
        <f t="shared" ca="1" si="30"/>
        <v>0.29203596782846863</v>
      </c>
    </row>
    <row r="635" spans="1:5" x14ac:dyDescent="0.3">
      <c r="A635" s="39">
        <v>43675</v>
      </c>
      <c r="B635">
        <v>103483</v>
      </c>
      <c r="C635" s="40">
        <f t="shared" si="29"/>
        <v>6.4579503788211312E-3</v>
      </c>
      <c r="D635" s="45">
        <f t="shared" ca="1" si="28"/>
        <v>0.16285335188885691</v>
      </c>
      <c r="E635" s="45">
        <f t="shared" ca="1" si="30"/>
        <v>0.29203596782846863</v>
      </c>
    </row>
    <row r="636" spans="1:5" x14ac:dyDescent="0.3">
      <c r="A636" s="39">
        <v>43676</v>
      </c>
      <c r="B636">
        <v>102933</v>
      </c>
      <c r="C636" s="40">
        <f t="shared" si="29"/>
        <v>-5.3148826377279468E-3</v>
      </c>
      <c r="D636" s="45">
        <f t="shared" ca="1" si="28"/>
        <v>0.16208972267406738</v>
      </c>
      <c r="E636" s="45">
        <f t="shared" ca="1" si="30"/>
        <v>0.29203596782846863</v>
      </c>
    </row>
    <row r="637" spans="1:5" x14ac:dyDescent="0.3">
      <c r="A637" s="39">
        <v>43677</v>
      </c>
      <c r="B637">
        <v>101812</v>
      </c>
      <c r="C637" s="40">
        <f t="shared" si="29"/>
        <v>-1.0890579308870829E-2</v>
      </c>
      <c r="D637" s="45">
        <f t="shared" ca="1" si="28"/>
        <v>0.1611898282808247</v>
      </c>
      <c r="E637" s="45">
        <f t="shared" ca="1" si="30"/>
        <v>0.29203596782846863</v>
      </c>
    </row>
    <row r="638" spans="1:5" x14ac:dyDescent="0.3">
      <c r="A638" s="39">
        <v>43678</v>
      </c>
      <c r="B638">
        <v>102126</v>
      </c>
      <c r="C638" s="40">
        <f t="shared" si="29"/>
        <v>3.0841158213177344E-3</v>
      </c>
      <c r="D638" s="45">
        <f t="shared" ca="1" si="28"/>
        <v>0.16103946783877582</v>
      </c>
      <c r="E638" s="45">
        <f t="shared" ca="1" si="30"/>
        <v>0.29203596782846863</v>
      </c>
    </row>
    <row r="639" spans="1:5" x14ac:dyDescent="0.3">
      <c r="A639" s="39">
        <v>43679</v>
      </c>
      <c r="B639">
        <v>102674</v>
      </c>
      <c r="C639" s="40">
        <f t="shared" si="29"/>
        <v>5.3659205295419898E-3</v>
      </c>
      <c r="D639" s="45">
        <f t="shared" ca="1" si="28"/>
        <v>0.16123919688248858</v>
      </c>
      <c r="E639" s="45">
        <f t="shared" ca="1" si="30"/>
        <v>0.29203596782846863</v>
      </c>
    </row>
    <row r="640" spans="1:5" x14ac:dyDescent="0.3">
      <c r="A640" s="39">
        <v>43682</v>
      </c>
      <c r="B640">
        <v>100098</v>
      </c>
      <c r="C640" s="40">
        <f t="shared" si="29"/>
        <v>-2.5089117011122597E-2</v>
      </c>
      <c r="D640" s="45">
        <f t="shared" ca="1" si="28"/>
        <v>0.16900210176462171</v>
      </c>
      <c r="E640" s="45">
        <f t="shared" ca="1" si="30"/>
        <v>0.29203596782846863</v>
      </c>
    </row>
    <row r="641" spans="1:5" x14ac:dyDescent="0.3">
      <c r="A641" s="39">
        <v>43683</v>
      </c>
      <c r="B641">
        <v>102164</v>
      </c>
      <c r="C641" s="40">
        <f t="shared" si="29"/>
        <v>2.0639773022437913E-2</v>
      </c>
      <c r="D641" s="45">
        <f t="shared" ca="1" si="28"/>
        <v>0.17238761638027172</v>
      </c>
      <c r="E641" s="45">
        <f t="shared" ca="1" si="30"/>
        <v>0.29203596782846863</v>
      </c>
    </row>
    <row r="642" spans="1:5" x14ac:dyDescent="0.3">
      <c r="A642" s="39">
        <v>43684</v>
      </c>
      <c r="B642">
        <v>102782</v>
      </c>
      <c r="C642" s="40">
        <f t="shared" si="29"/>
        <v>6.0490975294624771E-3</v>
      </c>
      <c r="D642" s="45">
        <f t="shared" ca="1" si="28"/>
        <v>0.17248860065197819</v>
      </c>
      <c r="E642" s="45">
        <f t="shared" ca="1" si="30"/>
        <v>0.29203596782846863</v>
      </c>
    </row>
    <row r="643" spans="1:5" x14ac:dyDescent="0.3">
      <c r="A643" s="39">
        <v>43685</v>
      </c>
      <c r="B643">
        <v>104115</v>
      </c>
      <c r="C643" s="40">
        <f t="shared" si="29"/>
        <v>1.2969196941098549E-2</v>
      </c>
      <c r="D643" s="45">
        <f t="shared" ref="D643:D706" ca="1" si="31">IF(ROW(C643)&lt;=$G$1+1,"",_xlfn.STDEV.P(OFFSET(C643,0,0,-$G$1))*SQRT(252))</f>
        <v>0.1724949413416447</v>
      </c>
      <c r="E643" s="45">
        <f t="shared" ca="1" si="30"/>
        <v>0.29203596782846863</v>
      </c>
    </row>
    <row r="644" spans="1:5" x14ac:dyDescent="0.3">
      <c r="A644" s="39">
        <v>43686</v>
      </c>
      <c r="B644">
        <v>103996</v>
      </c>
      <c r="C644" s="40">
        <f t="shared" ref="C644:C707" si="32">B644/B643-1</f>
        <v>-1.1429669115881058E-3</v>
      </c>
      <c r="D644" s="45">
        <f t="shared" ca="1" si="31"/>
        <v>0.17185969031823778</v>
      </c>
      <c r="E644" s="45">
        <f t="shared" ref="E644:E707" ca="1" si="33">IF(ISNUMBER(D644),$I$1,"")</f>
        <v>0.29203596782846863</v>
      </c>
    </row>
    <row r="645" spans="1:5" x14ac:dyDescent="0.3">
      <c r="A645" s="39">
        <v>43689</v>
      </c>
      <c r="B645">
        <v>101915</v>
      </c>
      <c r="C645" s="40">
        <f t="shared" si="32"/>
        <v>-2.001038501480823E-2</v>
      </c>
      <c r="D645" s="45">
        <f t="shared" ca="1" si="31"/>
        <v>0.17538486216237031</v>
      </c>
      <c r="E645" s="45">
        <f t="shared" ca="1" si="33"/>
        <v>0.29203596782846863</v>
      </c>
    </row>
    <row r="646" spans="1:5" x14ac:dyDescent="0.3">
      <c r="A646" s="39">
        <v>43690</v>
      </c>
      <c r="B646">
        <v>103299</v>
      </c>
      <c r="C646" s="40">
        <f t="shared" si="32"/>
        <v>1.3579944071039574E-2</v>
      </c>
      <c r="D646" s="45">
        <f t="shared" ca="1" si="31"/>
        <v>0.17608062161176696</v>
      </c>
      <c r="E646" s="45">
        <f t="shared" ca="1" si="33"/>
        <v>0.29203596782846863</v>
      </c>
    </row>
    <row r="647" spans="1:5" x14ac:dyDescent="0.3">
      <c r="A647" s="39">
        <v>43691</v>
      </c>
      <c r="B647">
        <v>100258</v>
      </c>
      <c r="C647" s="40">
        <f t="shared" si="32"/>
        <v>-2.9438813541273423E-2</v>
      </c>
      <c r="D647" s="45">
        <f t="shared" ca="1" si="31"/>
        <v>0.18546810114875883</v>
      </c>
      <c r="E647" s="45">
        <f t="shared" ca="1" si="33"/>
        <v>0.29203596782846863</v>
      </c>
    </row>
    <row r="648" spans="1:5" x14ac:dyDescent="0.3">
      <c r="A648" s="39">
        <v>43692</v>
      </c>
      <c r="B648">
        <v>99057</v>
      </c>
      <c r="C648" s="40">
        <f t="shared" si="32"/>
        <v>-1.197909393764085E-2</v>
      </c>
      <c r="D648" s="45">
        <f t="shared" ca="1" si="31"/>
        <v>0.17907128167047465</v>
      </c>
      <c r="E648" s="45">
        <f t="shared" ca="1" si="33"/>
        <v>0.29203596782846863</v>
      </c>
    </row>
    <row r="649" spans="1:5" x14ac:dyDescent="0.3">
      <c r="A649" s="39">
        <v>43693</v>
      </c>
      <c r="B649">
        <v>99806</v>
      </c>
      <c r="C649" s="40">
        <f t="shared" si="32"/>
        <v>7.5613030881209742E-3</v>
      </c>
      <c r="D649" s="45">
        <f t="shared" ca="1" si="31"/>
        <v>0.17941571476677134</v>
      </c>
      <c r="E649" s="45">
        <f t="shared" ca="1" si="33"/>
        <v>0.29203596782846863</v>
      </c>
    </row>
    <row r="650" spans="1:5" x14ac:dyDescent="0.3">
      <c r="A650" s="39">
        <v>43696</v>
      </c>
      <c r="B650">
        <v>99469</v>
      </c>
      <c r="C650" s="40">
        <f t="shared" si="32"/>
        <v>-3.3765505079854652E-3</v>
      </c>
      <c r="D650" s="45">
        <f t="shared" ca="1" si="31"/>
        <v>0.17921359113392987</v>
      </c>
      <c r="E650" s="45">
        <f t="shared" ca="1" si="33"/>
        <v>0.29203596782846863</v>
      </c>
    </row>
    <row r="651" spans="1:5" x14ac:dyDescent="0.3">
      <c r="A651" s="39">
        <v>43697</v>
      </c>
      <c r="B651">
        <v>99222</v>
      </c>
      <c r="C651" s="40">
        <f t="shared" si="32"/>
        <v>-2.4831857161528026E-3</v>
      </c>
      <c r="D651" s="45">
        <f t="shared" ca="1" si="31"/>
        <v>0.17554345559943879</v>
      </c>
      <c r="E651" s="45">
        <f t="shared" ca="1" si="33"/>
        <v>0.29203596782846863</v>
      </c>
    </row>
    <row r="652" spans="1:5" x14ac:dyDescent="0.3">
      <c r="A652" s="39">
        <v>43698</v>
      </c>
      <c r="B652">
        <v>101202</v>
      </c>
      <c r="C652" s="40">
        <f t="shared" si="32"/>
        <v>1.9955251859466561E-2</v>
      </c>
      <c r="D652" s="45">
        <f t="shared" ca="1" si="31"/>
        <v>0.17909079645039899</v>
      </c>
      <c r="E652" s="45">
        <f t="shared" ca="1" si="33"/>
        <v>0.29203596782846863</v>
      </c>
    </row>
    <row r="653" spans="1:5" x14ac:dyDescent="0.3">
      <c r="A653" s="39">
        <v>43699</v>
      </c>
      <c r="B653">
        <v>100011</v>
      </c>
      <c r="C653" s="40">
        <f t="shared" si="32"/>
        <v>-1.1768542123673398E-2</v>
      </c>
      <c r="D653" s="45">
        <f t="shared" ca="1" si="31"/>
        <v>0.17666511889152833</v>
      </c>
      <c r="E653" s="45">
        <f t="shared" ca="1" si="33"/>
        <v>0.29203596782846863</v>
      </c>
    </row>
    <row r="654" spans="1:5" x14ac:dyDescent="0.3">
      <c r="A654" s="39">
        <v>43700</v>
      </c>
      <c r="B654">
        <v>97667</v>
      </c>
      <c r="C654" s="40">
        <f t="shared" si="32"/>
        <v>-2.3437421883592768E-2</v>
      </c>
      <c r="D654" s="45">
        <f t="shared" ca="1" si="31"/>
        <v>0.17540463249826863</v>
      </c>
      <c r="E654" s="45">
        <f t="shared" ca="1" si="33"/>
        <v>0.29203596782846863</v>
      </c>
    </row>
    <row r="655" spans="1:5" x14ac:dyDescent="0.3">
      <c r="A655" s="39">
        <v>43703</v>
      </c>
      <c r="B655">
        <v>96430</v>
      </c>
      <c r="C655" s="40">
        <f t="shared" si="32"/>
        <v>-1.2665485783324937E-2</v>
      </c>
      <c r="D655" s="45">
        <f t="shared" ca="1" si="31"/>
        <v>0.17724015530879134</v>
      </c>
      <c r="E655" s="45">
        <f t="shared" ca="1" si="33"/>
        <v>0.29203596782846863</v>
      </c>
    </row>
    <row r="656" spans="1:5" x14ac:dyDescent="0.3">
      <c r="A656" s="39">
        <v>43704</v>
      </c>
      <c r="B656">
        <v>97276</v>
      </c>
      <c r="C656" s="40">
        <f t="shared" si="32"/>
        <v>8.7732033599501325E-3</v>
      </c>
      <c r="D656" s="45">
        <f t="shared" ca="1" si="31"/>
        <v>0.17767841975711043</v>
      </c>
      <c r="E656" s="45">
        <f t="shared" ca="1" si="33"/>
        <v>0.29203596782846863</v>
      </c>
    </row>
    <row r="657" spans="1:5" x14ac:dyDescent="0.3">
      <c r="A657" s="39">
        <v>43705</v>
      </c>
      <c r="B657">
        <v>98194</v>
      </c>
      <c r="C657" s="40">
        <f t="shared" si="32"/>
        <v>9.4370656688185228E-3</v>
      </c>
      <c r="D657" s="45">
        <f t="shared" ca="1" si="31"/>
        <v>0.17835248890134847</v>
      </c>
      <c r="E657" s="45">
        <f t="shared" ca="1" si="33"/>
        <v>0.29203596782846863</v>
      </c>
    </row>
    <row r="658" spans="1:5" x14ac:dyDescent="0.3">
      <c r="A658" s="39">
        <v>43706</v>
      </c>
      <c r="B658">
        <v>100524</v>
      </c>
      <c r="C658" s="40">
        <f t="shared" si="32"/>
        <v>2.3728537385176329E-2</v>
      </c>
      <c r="D658" s="45">
        <f t="shared" ca="1" si="31"/>
        <v>0.18227587283585758</v>
      </c>
      <c r="E658" s="45">
        <f t="shared" ca="1" si="33"/>
        <v>0.29203596782846863</v>
      </c>
    </row>
    <row r="659" spans="1:5" x14ac:dyDescent="0.3">
      <c r="A659" s="39">
        <v>43707</v>
      </c>
      <c r="B659">
        <v>101135</v>
      </c>
      <c r="C659" s="40">
        <f t="shared" si="32"/>
        <v>6.0781504914249052E-3</v>
      </c>
      <c r="D659" s="45">
        <f t="shared" ca="1" si="31"/>
        <v>0.18011172412656423</v>
      </c>
      <c r="E659" s="45">
        <f t="shared" ca="1" si="33"/>
        <v>0.29203596782846863</v>
      </c>
    </row>
    <row r="660" spans="1:5" x14ac:dyDescent="0.3">
      <c r="A660" s="39">
        <v>43710</v>
      </c>
      <c r="B660">
        <v>100626</v>
      </c>
      <c r="C660" s="40">
        <f t="shared" si="32"/>
        <v>-5.0328768477777563E-3</v>
      </c>
      <c r="D660" s="45">
        <f t="shared" ca="1" si="31"/>
        <v>0.18045270459008772</v>
      </c>
      <c r="E660" s="45">
        <f t="shared" ca="1" si="33"/>
        <v>0.29203596782846863</v>
      </c>
    </row>
    <row r="661" spans="1:5" x14ac:dyDescent="0.3">
      <c r="A661" s="39">
        <v>43711</v>
      </c>
      <c r="B661">
        <v>99681</v>
      </c>
      <c r="C661" s="40">
        <f t="shared" si="32"/>
        <v>-9.3912110190209619E-3</v>
      </c>
      <c r="D661" s="45">
        <f t="shared" ca="1" si="31"/>
        <v>0.18070263867172864</v>
      </c>
      <c r="E661" s="45">
        <f t="shared" ca="1" si="33"/>
        <v>0.29203596782846863</v>
      </c>
    </row>
    <row r="662" spans="1:5" x14ac:dyDescent="0.3">
      <c r="A662" s="39">
        <v>43712</v>
      </c>
      <c r="B662">
        <v>101201</v>
      </c>
      <c r="C662" s="40">
        <f t="shared" si="32"/>
        <v>1.5248643171717813E-2</v>
      </c>
      <c r="D662" s="45">
        <f t="shared" ca="1" si="31"/>
        <v>0.18271472529270016</v>
      </c>
      <c r="E662" s="45">
        <f t="shared" ca="1" si="33"/>
        <v>0.29203596782846863</v>
      </c>
    </row>
    <row r="663" spans="1:5" x14ac:dyDescent="0.3">
      <c r="A663" s="39">
        <v>43713</v>
      </c>
      <c r="B663">
        <v>102243</v>
      </c>
      <c r="C663" s="40">
        <f t="shared" si="32"/>
        <v>1.0296340945247673E-2</v>
      </c>
      <c r="D663" s="45">
        <f t="shared" ca="1" si="31"/>
        <v>0.18364973738950804</v>
      </c>
      <c r="E663" s="45">
        <f t="shared" ca="1" si="33"/>
        <v>0.29203596782846863</v>
      </c>
    </row>
    <row r="664" spans="1:5" x14ac:dyDescent="0.3">
      <c r="A664" s="39">
        <v>43714</v>
      </c>
      <c r="B664">
        <v>102935</v>
      </c>
      <c r="C664" s="40">
        <f t="shared" si="32"/>
        <v>6.7681895093063549E-3</v>
      </c>
      <c r="D664" s="45">
        <f t="shared" ca="1" si="31"/>
        <v>0.18392633326695315</v>
      </c>
      <c r="E664" s="45">
        <f t="shared" ca="1" si="33"/>
        <v>0.29203596782846863</v>
      </c>
    </row>
    <row r="665" spans="1:5" x14ac:dyDescent="0.3">
      <c r="A665" s="39">
        <v>43717</v>
      </c>
      <c r="B665">
        <v>103181</v>
      </c>
      <c r="C665" s="40">
        <f t="shared" si="32"/>
        <v>2.3898576771748115E-3</v>
      </c>
      <c r="D665" s="45">
        <f t="shared" ca="1" si="31"/>
        <v>0.18152682856469599</v>
      </c>
      <c r="E665" s="45">
        <f t="shared" ca="1" si="33"/>
        <v>0.29203596782846863</v>
      </c>
    </row>
    <row r="666" spans="1:5" x14ac:dyDescent="0.3">
      <c r="A666" s="39">
        <v>43718</v>
      </c>
      <c r="B666">
        <v>103032</v>
      </c>
      <c r="C666" s="40">
        <f t="shared" si="32"/>
        <v>-1.4440643141663267E-3</v>
      </c>
      <c r="D666" s="45">
        <f t="shared" ca="1" si="31"/>
        <v>0.18019437832303356</v>
      </c>
      <c r="E666" s="45">
        <f t="shared" ca="1" si="33"/>
        <v>0.29203596782846863</v>
      </c>
    </row>
    <row r="667" spans="1:5" x14ac:dyDescent="0.3">
      <c r="A667" s="39">
        <v>43719</v>
      </c>
      <c r="B667">
        <v>103446</v>
      </c>
      <c r="C667" s="40">
        <f t="shared" si="32"/>
        <v>4.0181691125087404E-3</v>
      </c>
      <c r="D667" s="45">
        <f t="shared" ca="1" si="31"/>
        <v>0.17998551597972295</v>
      </c>
      <c r="E667" s="45">
        <f t="shared" ca="1" si="33"/>
        <v>0.29203596782846863</v>
      </c>
    </row>
    <row r="668" spans="1:5" x14ac:dyDescent="0.3">
      <c r="A668" s="39">
        <v>43720</v>
      </c>
      <c r="B668">
        <v>104371</v>
      </c>
      <c r="C668" s="40">
        <f t="shared" si="32"/>
        <v>8.9418633876612308E-3</v>
      </c>
      <c r="D668" s="45">
        <f t="shared" ca="1" si="31"/>
        <v>0.18042581846453332</v>
      </c>
      <c r="E668" s="45">
        <f t="shared" ca="1" si="33"/>
        <v>0.29203596782846863</v>
      </c>
    </row>
    <row r="669" spans="1:5" x14ac:dyDescent="0.3">
      <c r="A669" s="39">
        <v>43721</v>
      </c>
      <c r="B669">
        <v>103501</v>
      </c>
      <c r="C669" s="40">
        <f t="shared" si="32"/>
        <v>-8.335648791330974E-3</v>
      </c>
      <c r="D669" s="45">
        <f t="shared" ca="1" si="31"/>
        <v>0.17913569696611931</v>
      </c>
      <c r="E669" s="45">
        <f t="shared" ca="1" si="33"/>
        <v>0.29203596782846863</v>
      </c>
    </row>
    <row r="670" spans="1:5" x14ac:dyDescent="0.3">
      <c r="A670" s="39">
        <v>43724</v>
      </c>
      <c r="B670">
        <v>103680</v>
      </c>
      <c r="C670" s="40">
        <f t="shared" si="32"/>
        <v>1.7294518893538058E-3</v>
      </c>
      <c r="D670" s="45">
        <f t="shared" ca="1" si="31"/>
        <v>0.17858174724782108</v>
      </c>
      <c r="E670" s="45">
        <f t="shared" ca="1" si="33"/>
        <v>0.29203596782846863</v>
      </c>
    </row>
    <row r="671" spans="1:5" x14ac:dyDescent="0.3">
      <c r="A671" s="39">
        <v>43725</v>
      </c>
      <c r="B671">
        <v>104617</v>
      </c>
      <c r="C671" s="40">
        <f t="shared" si="32"/>
        <v>9.0374228395062595E-3</v>
      </c>
      <c r="D671" s="45">
        <f t="shared" ca="1" si="31"/>
        <v>0.17914168602822361</v>
      </c>
      <c r="E671" s="45">
        <f t="shared" ca="1" si="33"/>
        <v>0.29203596782846863</v>
      </c>
    </row>
    <row r="672" spans="1:5" x14ac:dyDescent="0.3">
      <c r="A672" s="39">
        <v>43726</v>
      </c>
      <c r="B672">
        <v>104532</v>
      </c>
      <c r="C672" s="40">
        <f t="shared" si="32"/>
        <v>-8.124874542377869E-4</v>
      </c>
      <c r="D672" s="45">
        <f t="shared" ca="1" si="31"/>
        <v>0.1784198076555279</v>
      </c>
      <c r="E672" s="45">
        <f t="shared" ca="1" si="33"/>
        <v>0.29203596782846863</v>
      </c>
    </row>
    <row r="673" spans="1:5" x14ac:dyDescent="0.3">
      <c r="A673" s="39">
        <v>43727</v>
      </c>
      <c r="B673">
        <v>104339</v>
      </c>
      <c r="C673" s="40">
        <f t="shared" si="32"/>
        <v>-1.8463245704664066E-3</v>
      </c>
      <c r="D673" s="45">
        <f t="shared" ca="1" si="31"/>
        <v>0.17820831520680161</v>
      </c>
      <c r="E673" s="45">
        <f t="shared" ca="1" si="33"/>
        <v>0.29203596782846863</v>
      </c>
    </row>
    <row r="674" spans="1:5" x14ac:dyDescent="0.3">
      <c r="A674" s="39">
        <v>43728</v>
      </c>
      <c r="B674">
        <v>104817</v>
      </c>
      <c r="C674" s="40">
        <f t="shared" si="32"/>
        <v>4.5812208282616229E-3</v>
      </c>
      <c r="D674" s="45">
        <f t="shared" ca="1" si="31"/>
        <v>0.17512438009332981</v>
      </c>
      <c r="E674" s="45">
        <f t="shared" ca="1" si="33"/>
        <v>0.29203596782846863</v>
      </c>
    </row>
    <row r="675" spans="1:5" x14ac:dyDescent="0.3">
      <c r="A675" s="39">
        <v>43731</v>
      </c>
      <c r="B675">
        <v>104638</v>
      </c>
      <c r="C675" s="40">
        <f t="shared" si="32"/>
        <v>-1.7077382485665149E-3</v>
      </c>
      <c r="D675" s="45">
        <f t="shared" ca="1" si="31"/>
        <v>0.17444683388194857</v>
      </c>
      <c r="E675" s="45">
        <f t="shared" ca="1" si="33"/>
        <v>0.29203596782846863</v>
      </c>
    </row>
    <row r="676" spans="1:5" x14ac:dyDescent="0.3">
      <c r="A676" s="39">
        <v>43732</v>
      </c>
      <c r="B676">
        <v>103876</v>
      </c>
      <c r="C676" s="40">
        <f t="shared" si="32"/>
        <v>-7.2822492784647697E-3</v>
      </c>
      <c r="D676" s="45">
        <f t="shared" ca="1" si="31"/>
        <v>0.17210634947988637</v>
      </c>
      <c r="E676" s="45">
        <f t="shared" ca="1" si="33"/>
        <v>0.29203596782846863</v>
      </c>
    </row>
    <row r="677" spans="1:5" x14ac:dyDescent="0.3">
      <c r="A677" s="39">
        <v>43733</v>
      </c>
      <c r="B677">
        <v>104481</v>
      </c>
      <c r="C677" s="40">
        <f t="shared" si="32"/>
        <v>5.8242519927607095E-3</v>
      </c>
      <c r="D677" s="45">
        <f t="shared" ca="1" si="31"/>
        <v>0.17243545241800726</v>
      </c>
      <c r="E677" s="45">
        <f t="shared" ca="1" si="33"/>
        <v>0.29203596782846863</v>
      </c>
    </row>
    <row r="678" spans="1:5" x14ac:dyDescent="0.3">
      <c r="A678" s="39">
        <v>43734</v>
      </c>
      <c r="B678">
        <v>105319</v>
      </c>
      <c r="C678" s="40">
        <f t="shared" si="32"/>
        <v>8.0205970463529397E-3</v>
      </c>
      <c r="D678" s="45">
        <f t="shared" ca="1" si="31"/>
        <v>0.16860896931412775</v>
      </c>
      <c r="E678" s="45">
        <f t="shared" ca="1" si="33"/>
        <v>0.29203596782846863</v>
      </c>
    </row>
    <row r="679" spans="1:5" x14ac:dyDescent="0.3">
      <c r="A679" s="39">
        <v>43735</v>
      </c>
      <c r="B679">
        <v>105078</v>
      </c>
      <c r="C679" s="40">
        <f t="shared" si="32"/>
        <v>-2.288286064242917E-3</v>
      </c>
      <c r="D679" s="45">
        <f t="shared" ca="1" si="31"/>
        <v>0.16840958707676895</v>
      </c>
      <c r="E679" s="45">
        <f t="shared" ca="1" si="33"/>
        <v>0.29203596782846863</v>
      </c>
    </row>
    <row r="680" spans="1:5" x14ac:dyDescent="0.3">
      <c r="A680" s="39">
        <v>43738</v>
      </c>
      <c r="B680">
        <v>104745</v>
      </c>
      <c r="C680" s="40">
        <f t="shared" si="32"/>
        <v>-3.1690744018728623E-3</v>
      </c>
      <c r="D680" s="45">
        <f t="shared" ca="1" si="31"/>
        <v>0.16857591790048548</v>
      </c>
      <c r="E680" s="45">
        <f t="shared" ca="1" si="33"/>
        <v>0.29203596782846863</v>
      </c>
    </row>
    <row r="681" spans="1:5" x14ac:dyDescent="0.3">
      <c r="A681" s="39">
        <v>43739</v>
      </c>
      <c r="B681">
        <v>104053</v>
      </c>
      <c r="C681" s="40">
        <f t="shared" si="32"/>
        <v>-6.606520597641885E-3</v>
      </c>
      <c r="D681" s="45">
        <f t="shared" ca="1" si="31"/>
        <v>0.16912219072032897</v>
      </c>
      <c r="E681" s="45">
        <f t="shared" ca="1" si="33"/>
        <v>0.29203596782846863</v>
      </c>
    </row>
    <row r="682" spans="1:5" x14ac:dyDescent="0.3">
      <c r="A682" s="39">
        <v>43740</v>
      </c>
      <c r="B682">
        <v>101031</v>
      </c>
      <c r="C682" s="40">
        <f t="shared" si="32"/>
        <v>-2.9042891603317522E-2</v>
      </c>
      <c r="D682" s="45">
        <f t="shared" ca="1" si="31"/>
        <v>0.17842951534257148</v>
      </c>
      <c r="E682" s="45">
        <f t="shared" ca="1" si="33"/>
        <v>0.29203596782846863</v>
      </c>
    </row>
    <row r="683" spans="1:5" x14ac:dyDescent="0.3">
      <c r="A683" s="39">
        <v>43741</v>
      </c>
      <c r="B683">
        <v>101516</v>
      </c>
      <c r="C683" s="40">
        <f t="shared" si="32"/>
        <v>4.8005067751482056E-3</v>
      </c>
      <c r="D683" s="45">
        <f t="shared" ca="1" si="31"/>
        <v>0.17808494778092815</v>
      </c>
      <c r="E683" s="45">
        <f t="shared" ca="1" si="33"/>
        <v>0.29203596782846863</v>
      </c>
    </row>
    <row r="684" spans="1:5" x14ac:dyDescent="0.3">
      <c r="A684" s="39">
        <v>43742</v>
      </c>
      <c r="B684">
        <v>102551</v>
      </c>
      <c r="C684" s="40">
        <f t="shared" si="32"/>
        <v>1.0195437172465516E-2</v>
      </c>
      <c r="D684" s="45">
        <f t="shared" ca="1" si="31"/>
        <v>0.17702074581744165</v>
      </c>
      <c r="E684" s="45">
        <f t="shared" ca="1" si="33"/>
        <v>0.29203596782846863</v>
      </c>
    </row>
    <row r="685" spans="1:5" x14ac:dyDescent="0.3">
      <c r="A685" s="39">
        <v>43745</v>
      </c>
      <c r="B685">
        <v>100573</v>
      </c>
      <c r="C685" s="40">
        <f t="shared" si="32"/>
        <v>-1.9287964037405736E-2</v>
      </c>
      <c r="D685" s="45">
        <f t="shared" ca="1" si="31"/>
        <v>0.17830459718508287</v>
      </c>
      <c r="E685" s="45">
        <f t="shared" ca="1" si="33"/>
        <v>0.29203596782846863</v>
      </c>
    </row>
    <row r="686" spans="1:5" x14ac:dyDescent="0.3">
      <c r="A686" s="39">
        <v>43746</v>
      </c>
      <c r="B686">
        <v>99981</v>
      </c>
      <c r="C686" s="40">
        <f t="shared" si="32"/>
        <v>-5.8862716633688583E-3</v>
      </c>
      <c r="D686" s="45">
        <f t="shared" ca="1" si="31"/>
        <v>0.17836802302048096</v>
      </c>
      <c r="E686" s="45">
        <f t="shared" ca="1" si="33"/>
        <v>0.29203596782846863</v>
      </c>
    </row>
    <row r="687" spans="1:5" x14ac:dyDescent="0.3">
      <c r="A687" s="39">
        <v>43747</v>
      </c>
      <c r="B687">
        <v>101249</v>
      </c>
      <c r="C687" s="40">
        <f t="shared" si="32"/>
        <v>1.268240965783507E-2</v>
      </c>
      <c r="D687" s="45">
        <f t="shared" ca="1" si="31"/>
        <v>0.17997739840380989</v>
      </c>
      <c r="E687" s="45">
        <f t="shared" ca="1" si="33"/>
        <v>0.29203596782846863</v>
      </c>
    </row>
    <row r="688" spans="1:5" x14ac:dyDescent="0.3">
      <c r="A688" s="39">
        <v>43748</v>
      </c>
      <c r="B688">
        <v>101817</v>
      </c>
      <c r="C688" s="40">
        <f t="shared" si="32"/>
        <v>5.6099319499451905E-3</v>
      </c>
      <c r="D688" s="45">
        <f t="shared" ca="1" si="31"/>
        <v>0.1786314726456476</v>
      </c>
      <c r="E688" s="45">
        <f t="shared" ca="1" si="33"/>
        <v>0.29203596782846863</v>
      </c>
    </row>
    <row r="689" spans="1:5" x14ac:dyDescent="0.3">
      <c r="A689" s="39">
        <v>43749</v>
      </c>
      <c r="B689">
        <v>103832</v>
      </c>
      <c r="C689" s="40">
        <f t="shared" si="32"/>
        <v>1.9790408281524785E-2</v>
      </c>
      <c r="D689" s="45">
        <f t="shared" ca="1" si="31"/>
        <v>0.18252501865933252</v>
      </c>
      <c r="E689" s="45">
        <f t="shared" ca="1" si="33"/>
        <v>0.29203596782846863</v>
      </c>
    </row>
    <row r="690" spans="1:5" x14ac:dyDescent="0.3">
      <c r="A690" s="39">
        <v>43752</v>
      </c>
      <c r="B690">
        <v>104302</v>
      </c>
      <c r="C690" s="40">
        <f t="shared" si="32"/>
        <v>4.5265428769549754E-3</v>
      </c>
      <c r="D690" s="45">
        <f t="shared" ca="1" si="31"/>
        <v>0.18128059868475538</v>
      </c>
      <c r="E690" s="45">
        <f t="shared" ca="1" si="33"/>
        <v>0.29203596782846863</v>
      </c>
    </row>
    <row r="691" spans="1:5" x14ac:dyDescent="0.3">
      <c r="A691" s="39">
        <v>43753</v>
      </c>
      <c r="B691">
        <v>104490</v>
      </c>
      <c r="C691" s="40">
        <f t="shared" si="32"/>
        <v>1.8024582462465855E-3</v>
      </c>
      <c r="D691" s="45">
        <f t="shared" ca="1" si="31"/>
        <v>0.18129597400372532</v>
      </c>
      <c r="E691" s="45">
        <f t="shared" ca="1" si="33"/>
        <v>0.29203596782846863</v>
      </c>
    </row>
    <row r="692" spans="1:5" x14ac:dyDescent="0.3">
      <c r="A692" s="39">
        <v>43754</v>
      </c>
      <c r="B692">
        <v>105423</v>
      </c>
      <c r="C692" s="40">
        <f t="shared" si="32"/>
        <v>8.9290841228826245E-3</v>
      </c>
      <c r="D692" s="45">
        <f t="shared" ca="1" si="31"/>
        <v>0.18208748804685382</v>
      </c>
      <c r="E692" s="45">
        <f t="shared" ca="1" si="33"/>
        <v>0.29203596782846863</v>
      </c>
    </row>
    <row r="693" spans="1:5" x14ac:dyDescent="0.3">
      <c r="A693" s="39">
        <v>43755</v>
      </c>
      <c r="B693">
        <v>105016</v>
      </c>
      <c r="C693" s="40">
        <f t="shared" si="32"/>
        <v>-3.8606376217713567E-3</v>
      </c>
      <c r="D693" s="45">
        <f t="shared" ca="1" si="31"/>
        <v>0.18226352511662622</v>
      </c>
      <c r="E693" s="45">
        <f t="shared" ca="1" si="33"/>
        <v>0.29203596782846863</v>
      </c>
    </row>
    <row r="694" spans="1:5" x14ac:dyDescent="0.3">
      <c r="A694" s="39">
        <v>43756</v>
      </c>
      <c r="B694">
        <v>104729</v>
      </c>
      <c r="C694" s="40">
        <f t="shared" si="32"/>
        <v>-2.7329168888550193E-3</v>
      </c>
      <c r="D694" s="45">
        <f t="shared" ca="1" si="31"/>
        <v>0.1816557139574686</v>
      </c>
      <c r="E694" s="45">
        <f t="shared" ca="1" si="33"/>
        <v>0.29203596782846863</v>
      </c>
    </row>
    <row r="695" spans="1:5" x14ac:dyDescent="0.3">
      <c r="A695" s="39">
        <v>43759</v>
      </c>
      <c r="B695">
        <v>106022</v>
      </c>
      <c r="C695" s="40">
        <f t="shared" si="32"/>
        <v>1.234615054091992E-2</v>
      </c>
      <c r="D695" s="45">
        <f t="shared" ca="1" si="31"/>
        <v>0.1815943280558604</v>
      </c>
      <c r="E695" s="45">
        <f t="shared" ca="1" si="33"/>
        <v>0.29203596782846863</v>
      </c>
    </row>
    <row r="696" spans="1:5" x14ac:dyDescent="0.3">
      <c r="A696" s="39">
        <v>43760</v>
      </c>
      <c r="B696">
        <v>107381</v>
      </c>
      <c r="C696" s="40">
        <f t="shared" si="32"/>
        <v>1.2818094357774701E-2</v>
      </c>
      <c r="D696" s="45">
        <f t="shared" ca="1" si="31"/>
        <v>0.18298968080671313</v>
      </c>
      <c r="E696" s="45">
        <f t="shared" ca="1" si="33"/>
        <v>0.29203596782846863</v>
      </c>
    </row>
    <row r="697" spans="1:5" x14ac:dyDescent="0.3">
      <c r="A697" s="39">
        <v>43761</v>
      </c>
      <c r="B697">
        <v>107544</v>
      </c>
      <c r="C697" s="40">
        <f t="shared" si="32"/>
        <v>1.5179594155390053E-3</v>
      </c>
      <c r="D697" s="45">
        <f t="shared" ca="1" si="31"/>
        <v>0.18290817715865015</v>
      </c>
      <c r="E697" s="45">
        <f t="shared" ca="1" si="33"/>
        <v>0.29203596782846863</v>
      </c>
    </row>
    <row r="698" spans="1:5" x14ac:dyDescent="0.3">
      <c r="A698" s="39">
        <v>43762</v>
      </c>
      <c r="B698">
        <v>106986</v>
      </c>
      <c r="C698" s="40">
        <f t="shared" si="32"/>
        <v>-5.1885739790225038E-3</v>
      </c>
      <c r="D698" s="45">
        <f t="shared" ca="1" si="31"/>
        <v>0.18312632819268262</v>
      </c>
      <c r="E698" s="45">
        <f t="shared" ca="1" si="33"/>
        <v>0.29203596782846863</v>
      </c>
    </row>
    <row r="699" spans="1:5" x14ac:dyDescent="0.3">
      <c r="A699" s="39">
        <v>43763</v>
      </c>
      <c r="B699">
        <v>107364</v>
      </c>
      <c r="C699" s="40">
        <f t="shared" si="32"/>
        <v>3.5331725646345902E-3</v>
      </c>
      <c r="D699" s="45">
        <f t="shared" ca="1" si="31"/>
        <v>0.18095521889552091</v>
      </c>
      <c r="E699" s="45">
        <f t="shared" ca="1" si="33"/>
        <v>0.29203596782846863</v>
      </c>
    </row>
    <row r="700" spans="1:5" x14ac:dyDescent="0.3">
      <c r="A700" s="39">
        <v>43766</v>
      </c>
      <c r="B700">
        <v>108187</v>
      </c>
      <c r="C700" s="40">
        <f t="shared" si="32"/>
        <v>7.6655117171491316E-3</v>
      </c>
      <c r="D700" s="45">
        <f t="shared" ca="1" si="31"/>
        <v>0.18144627307595679</v>
      </c>
      <c r="E700" s="45">
        <f t="shared" ca="1" si="33"/>
        <v>0.29203596782846863</v>
      </c>
    </row>
    <row r="701" spans="1:5" x14ac:dyDescent="0.3">
      <c r="A701" s="39">
        <v>43767</v>
      </c>
      <c r="B701">
        <v>107556</v>
      </c>
      <c r="C701" s="40">
        <f t="shared" si="32"/>
        <v>-5.8324937376948993E-3</v>
      </c>
      <c r="D701" s="45">
        <f t="shared" ca="1" si="31"/>
        <v>0.18155774344401415</v>
      </c>
      <c r="E701" s="45">
        <f t="shared" ca="1" si="33"/>
        <v>0.29203596782846863</v>
      </c>
    </row>
    <row r="702" spans="1:5" x14ac:dyDescent="0.3">
      <c r="A702" s="39">
        <v>43768</v>
      </c>
      <c r="B702">
        <v>108408</v>
      </c>
      <c r="C702" s="40">
        <f t="shared" si="32"/>
        <v>7.9214548700212717E-3</v>
      </c>
      <c r="D702" s="45">
        <f t="shared" ca="1" si="31"/>
        <v>0.1817114047207436</v>
      </c>
      <c r="E702" s="45">
        <f t="shared" ca="1" si="33"/>
        <v>0.29203596782846863</v>
      </c>
    </row>
    <row r="703" spans="1:5" x14ac:dyDescent="0.3">
      <c r="A703" s="39">
        <v>43769</v>
      </c>
      <c r="B703">
        <v>107220</v>
      </c>
      <c r="C703" s="40">
        <f t="shared" si="32"/>
        <v>-1.0958600841266319E-2</v>
      </c>
      <c r="D703" s="45">
        <f t="shared" ca="1" si="31"/>
        <v>0.18172823439642927</v>
      </c>
      <c r="E703" s="45">
        <f t="shared" ca="1" si="33"/>
        <v>0.29203596782846863</v>
      </c>
    </row>
    <row r="704" spans="1:5" x14ac:dyDescent="0.3">
      <c r="A704" s="39">
        <v>43770</v>
      </c>
      <c r="B704">
        <v>108196</v>
      </c>
      <c r="C704" s="40">
        <f t="shared" si="32"/>
        <v>9.1027793322140393E-3</v>
      </c>
      <c r="D704" s="45">
        <f t="shared" ca="1" si="31"/>
        <v>0.18238430675957784</v>
      </c>
      <c r="E704" s="45">
        <f t="shared" ca="1" si="33"/>
        <v>0.29203596782846863</v>
      </c>
    </row>
    <row r="705" spans="1:5" x14ac:dyDescent="0.3">
      <c r="A705" s="39">
        <v>43773</v>
      </c>
      <c r="B705">
        <v>108601</v>
      </c>
      <c r="C705" s="40">
        <f t="shared" si="32"/>
        <v>3.7432067728937479E-3</v>
      </c>
      <c r="D705" s="45">
        <f t="shared" ca="1" si="31"/>
        <v>0.18226110632529099</v>
      </c>
      <c r="E705" s="45">
        <f t="shared" ca="1" si="33"/>
        <v>0.29203596782846863</v>
      </c>
    </row>
    <row r="706" spans="1:5" x14ac:dyDescent="0.3">
      <c r="A706" s="39">
        <v>43774</v>
      </c>
      <c r="B706">
        <v>108451</v>
      </c>
      <c r="C706" s="40">
        <f t="shared" si="32"/>
        <v>-1.3812027513558922E-3</v>
      </c>
      <c r="D706" s="45">
        <f t="shared" ca="1" si="31"/>
        <v>0.17499850585399021</v>
      </c>
      <c r="E706" s="45">
        <f t="shared" ca="1" si="33"/>
        <v>0.29203596782846863</v>
      </c>
    </row>
    <row r="707" spans="1:5" x14ac:dyDescent="0.3">
      <c r="A707" s="39">
        <v>43775</v>
      </c>
      <c r="B707">
        <v>108336</v>
      </c>
      <c r="C707" s="40">
        <f t="shared" si="32"/>
        <v>-1.0603867184257876E-3</v>
      </c>
      <c r="D707" s="45">
        <f t="shared" ref="D707:D770" ca="1" si="34">IF(ROW(C707)&lt;=$G$1+1,"",_xlfn.STDEV.P(OFFSET(C707,0,0,-$G$1))*SQRT(252))</f>
        <v>0.17084040449824145</v>
      </c>
      <c r="E707" s="45">
        <f t="shared" ca="1" si="33"/>
        <v>0.29203596782846863</v>
      </c>
    </row>
    <row r="708" spans="1:5" x14ac:dyDescent="0.3">
      <c r="A708" s="39">
        <v>43776</v>
      </c>
      <c r="B708">
        <v>109581</v>
      </c>
      <c r="C708" s="40">
        <f t="shared" ref="C708:C771" si="35">B708/B707-1</f>
        <v>1.1492024811696977E-2</v>
      </c>
      <c r="D708" s="45">
        <f t="shared" ca="1" si="34"/>
        <v>0.17178444977949731</v>
      </c>
      <c r="E708" s="45">
        <f t="shared" ref="E708:E771" ca="1" si="36">IF(ISNUMBER(D708),$I$1,"")</f>
        <v>0.29203596782846863</v>
      </c>
    </row>
    <row r="709" spans="1:5" x14ac:dyDescent="0.3">
      <c r="A709" s="39">
        <v>43777</v>
      </c>
      <c r="B709">
        <v>107629</v>
      </c>
      <c r="C709" s="40">
        <f t="shared" si="35"/>
        <v>-1.7813307051404936E-2</v>
      </c>
      <c r="D709" s="45">
        <f t="shared" ca="1" si="34"/>
        <v>0.17397266443564186</v>
      </c>
      <c r="E709" s="45">
        <f t="shared" ca="1" si="36"/>
        <v>0.29203596782846863</v>
      </c>
    </row>
    <row r="710" spans="1:5" x14ac:dyDescent="0.3">
      <c r="A710" s="39">
        <v>43780</v>
      </c>
      <c r="B710">
        <v>108215</v>
      </c>
      <c r="C710" s="40">
        <f t="shared" si="35"/>
        <v>5.4446292356149506E-3</v>
      </c>
      <c r="D710" s="45">
        <f t="shared" ca="1" si="34"/>
        <v>0.17419481940839965</v>
      </c>
      <c r="E710" s="45">
        <f t="shared" ca="1" si="36"/>
        <v>0.29203596782846863</v>
      </c>
    </row>
    <row r="711" spans="1:5" x14ac:dyDescent="0.3">
      <c r="A711" s="39">
        <v>43781</v>
      </c>
      <c r="B711">
        <v>106785</v>
      </c>
      <c r="C711" s="40">
        <f t="shared" si="35"/>
        <v>-1.3214434228156935E-2</v>
      </c>
      <c r="D711" s="45">
        <f t="shared" ca="1" si="34"/>
        <v>0.17159435617602953</v>
      </c>
      <c r="E711" s="45">
        <f t="shared" ca="1" si="36"/>
        <v>0.29203596782846863</v>
      </c>
    </row>
    <row r="712" spans="1:5" x14ac:dyDescent="0.3">
      <c r="A712" s="39">
        <v>43782</v>
      </c>
      <c r="B712">
        <v>105914</v>
      </c>
      <c r="C712" s="40">
        <f t="shared" si="35"/>
        <v>-8.156576298169238E-3</v>
      </c>
      <c r="D712" s="45">
        <f t="shared" ca="1" si="34"/>
        <v>0.17057067356745231</v>
      </c>
      <c r="E712" s="45">
        <f t="shared" ca="1" si="36"/>
        <v>0.29203596782846863</v>
      </c>
    </row>
    <row r="713" spans="1:5" x14ac:dyDescent="0.3">
      <c r="A713" s="39">
        <v>43783</v>
      </c>
      <c r="B713">
        <v>106557</v>
      </c>
      <c r="C713" s="40">
        <f t="shared" si="35"/>
        <v>6.0709632343221021E-3</v>
      </c>
      <c r="D713" s="45">
        <f t="shared" ca="1" si="34"/>
        <v>0.16042032757390992</v>
      </c>
      <c r="E713" s="45">
        <f t="shared" ca="1" si="36"/>
        <v>0.29203596782846863</v>
      </c>
    </row>
    <row r="714" spans="1:5" x14ac:dyDescent="0.3">
      <c r="A714" s="39">
        <v>43787</v>
      </c>
      <c r="B714">
        <v>106347</v>
      </c>
      <c r="C714" s="40">
        <f t="shared" si="35"/>
        <v>-1.9707762042849852E-3</v>
      </c>
      <c r="D714" s="45">
        <f t="shared" ca="1" si="34"/>
        <v>0.15849702935096033</v>
      </c>
      <c r="E714" s="45">
        <f t="shared" ca="1" si="36"/>
        <v>0.29203596782846863</v>
      </c>
    </row>
    <row r="715" spans="1:5" x14ac:dyDescent="0.3">
      <c r="A715" s="39">
        <v>43788</v>
      </c>
      <c r="B715">
        <v>105618</v>
      </c>
      <c r="C715" s="40">
        <f t="shared" si="35"/>
        <v>-6.8549183333803665E-3</v>
      </c>
      <c r="D715" s="45">
        <f t="shared" ca="1" si="34"/>
        <v>0.15872748445349621</v>
      </c>
      <c r="E715" s="45">
        <f t="shared" ca="1" si="36"/>
        <v>0.29203596782846863</v>
      </c>
    </row>
    <row r="716" spans="1:5" x14ac:dyDescent="0.3">
      <c r="A716" s="39">
        <v>43790</v>
      </c>
      <c r="B716">
        <v>107497</v>
      </c>
      <c r="C716" s="40">
        <f t="shared" si="35"/>
        <v>1.7790528129674854E-2</v>
      </c>
      <c r="D716" s="45">
        <f t="shared" ca="1" si="34"/>
        <v>0.16182290218740789</v>
      </c>
      <c r="E716" s="45">
        <f t="shared" ca="1" si="36"/>
        <v>0.29203596782846863</v>
      </c>
    </row>
    <row r="717" spans="1:5" x14ac:dyDescent="0.3">
      <c r="A717" s="39">
        <v>43791</v>
      </c>
      <c r="B717">
        <v>108692</v>
      </c>
      <c r="C717" s="40">
        <f t="shared" si="35"/>
        <v>1.1116589300166568E-2</v>
      </c>
      <c r="D717" s="45">
        <f t="shared" ca="1" si="34"/>
        <v>0.16277789458631073</v>
      </c>
      <c r="E717" s="45">
        <f t="shared" ca="1" si="36"/>
        <v>0.29203596782846863</v>
      </c>
    </row>
    <row r="718" spans="1:5" x14ac:dyDescent="0.3">
      <c r="A718" s="39">
        <v>43794</v>
      </c>
      <c r="B718">
        <v>108424</v>
      </c>
      <c r="C718" s="40">
        <f t="shared" si="35"/>
        <v>-2.4656828469437064E-3</v>
      </c>
      <c r="D718" s="45">
        <f t="shared" ca="1" si="34"/>
        <v>0.15879543485289896</v>
      </c>
      <c r="E718" s="45">
        <f t="shared" ca="1" si="36"/>
        <v>0.29203596782846863</v>
      </c>
    </row>
    <row r="719" spans="1:5" x14ac:dyDescent="0.3">
      <c r="A719" s="39">
        <v>43795</v>
      </c>
      <c r="B719">
        <v>107059</v>
      </c>
      <c r="C719" s="40">
        <f t="shared" si="35"/>
        <v>-1.2589463587397653E-2</v>
      </c>
      <c r="D719" s="45">
        <f t="shared" ca="1" si="34"/>
        <v>0.15905711121507585</v>
      </c>
      <c r="E719" s="45">
        <f t="shared" ca="1" si="36"/>
        <v>0.29203596782846863</v>
      </c>
    </row>
    <row r="720" spans="1:5" x14ac:dyDescent="0.3">
      <c r="A720" s="39">
        <v>43796</v>
      </c>
      <c r="B720">
        <v>107708</v>
      </c>
      <c r="C720" s="40">
        <f t="shared" si="35"/>
        <v>6.0620779196518537E-3</v>
      </c>
      <c r="D720" s="45">
        <f t="shared" ca="1" si="34"/>
        <v>0.15181523864281979</v>
      </c>
      <c r="E720" s="45">
        <f t="shared" ca="1" si="36"/>
        <v>0.29203596782846863</v>
      </c>
    </row>
    <row r="721" spans="1:5" x14ac:dyDescent="0.3">
      <c r="A721" s="39">
        <v>43797</v>
      </c>
      <c r="B721">
        <v>108290</v>
      </c>
      <c r="C721" s="40">
        <f t="shared" si="35"/>
        <v>5.4034983473836284E-3</v>
      </c>
      <c r="D721" s="45">
        <f t="shared" ca="1" si="34"/>
        <v>0.14938844899364723</v>
      </c>
      <c r="E721" s="45">
        <f t="shared" ca="1" si="36"/>
        <v>0.29203596782846863</v>
      </c>
    </row>
    <row r="722" spans="1:5" x14ac:dyDescent="0.3">
      <c r="A722" s="39">
        <v>43798</v>
      </c>
      <c r="B722">
        <v>108233</v>
      </c>
      <c r="C722" s="40">
        <f t="shared" si="35"/>
        <v>-5.2636439191056095E-4</v>
      </c>
      <c r="D722" s="45">
        <f t="shared" ca="1" si="34"/>
        <v>0.14881918603537148</v>
      </c>
      <c r="E722" s="45">
        <f t="shared" ca="1" si="36"/>
        <v>0.29203596782846863</v>
      </c>
    </row>
    <row r="723" spans="1:5" x14ac:dyDescent="0.3">
      <c r="A723" s="39">
        <v>43801</v>
      </c>
      <c r="B723">
        <v>109061</v>
      </c>
      <c r="C723" s="40">
        <f t="shared" si="35"/>
        <v>7.6501621501761097E-3</v>
      </c>
      <c r="D723" s="45">
        <f t="shared" ca="1" si="34"/>
        <v>0.14850275956735765</v>
      </c>
      <c r="E723" s="45">
        <f t="shared" ca="1" si="36"/>
        <v>0.29203596782846863</v>
      </c>
    </row>
    <row r="724" spans="1:5" x14ac:dyDescent="0.3">
      <c r="A724" s="39">
        <v>43802</v>
      </c>
      <c r="B724">
        <v>109005</v>
      </c>
      <c r="C724" s="40">
        <f t="shared" si="35"/>
        <v>-5.1347411081870131E-4</v>
      </c>
      <c r="D724" s="45">
        <f t="shared" ca="1" si="34"/>
        <v>0.14203178571005418</v>
      </c>
      <c r="E724" s="45">
        <f t="shared" ca="1" si="36"/>
        <v>0.29203596782846863</v>
      </c>
    </row>
    <row r="725" spans="1:5" x14ac:dyDescent="0.3">
      <c r="A725" s="39">
        <v>43803</v>
      </c>
      <c r="B725">
        <v>110301</v>
      </c>
      <c r="C725" s="40">
        <f t="shared" si="35"/>
        <v>1.1889362873262588E-2</v>
      </c>
      <c r="D725" s="45">
        <f t="shared" ca="1" si="34"/>
        <v>0.14322523319588826</v>
      </c>
      <c r="E725" s="45">
        <f t="shared" ca="1" si="36"/>
        <v>0.29203596782846863</v>
      </c>
    </row>
    <row r="726" spans="1:5" x14ac:dyDescent="0.3">
      <c r="A726" s="39">
        <v>43804</v>
      </c>
      <c r="B726">
        <v>110622</v>
      </c>
      <c r="C726" s="40">
        <f t="shared" si="35"/>
        <v>2.9102184023717115E-3</v>
      </c>
      <c r="D726" s="45">
        <f t="shared" ca="1" si="34"/>
        <v>0.14269961607601608</v>
      </c>
      <c r="E726" s="45">
        <f t="shared" ca="1" si="36"/>
        <v>0.29203596782846863</v>
      </c>
    </row>
    <row r="727" spans="1:5" x14ac:dyDescent="0.3">
      <c r="A727" s="39">
        <v>43805</v>
      </c>
      <c r="B727">
        <v>111126</v>
      </c>
      <c r="C727" s="40">
        <f t="shared" si="35"/>
        <v>4.5560557574442218E-3</v>
      </c>
      <c r="D727" s="45">
        <f t="shared" ca="1" si="34"/>
        <v>0.14119907938920712</v>
      </c>
      <c r="E727" s="45">
        <f t="shared" ca="1" si="36"/>
        <v>0.29203596782846863</v>
      </c>
    </row>
    <row r="728" spans="1:5" x14ac:dyDescent="0.3">
      <c r="A728" s="39">
        <v>43808</v>
      </c>
      <c r="B728">
        <v>110977</v>
      </c>
      <c r="C728" s="40">
        <f t="shared" si="35"/>
        <v>-1.3408203300757648E-3</v>
      </c>
      <c r="D728" s="45">
        <f t="shared" ca="1" si="34"/>
        <v>0.13875927712425731</v>
      </c>
      <c r="E728" s="45">
        <f t="shared" ca="1" si="36"/>
        <v>0.29203596782846863</v>
      </c>
    </row>
    <row r="729" spans="1:5" x14ac:dyDescent="0.3">
      <c r="A729" s="39">
        <v>43809</v>
      </c>
      <c r="B729">
        <v>110672</v>
      </c>
      <c r="C729" s="40">
        <f t="shared" si="35"/>
        <v>-2.748317218883245E-3</v>
      </c>
      <c r="D729" s="45">
        <f t="shared" ca="1" si="34"/>
        <v>0.13788199177482155</v>
      </c>
      <c r="E729" s="45">
        <f t="shared" ca="1" si="36"/>
        <v>0.29203596782846863</v>
      </c>
    </row>
    <row r="730" spans="1:5" x14ac:dyDescent="0.3">
      <c r="A730" s="39">
        <v>43810</v>
      </c>
      <c r="B730">
        <v>110964</v>
      </c>
      <c r="C730" s="40">
        <f t="shared" si="35"/>
        <v>2.6384270637560547E-3</v>
      </c>
      <c r="D730" s="45">
        <f t="shared" ca="1" si="34"/>
        <v>0.13748163666663293</v>
      </c>
      <c r="E730" s="45">
        <f t="shared" ca="1" si="36"/>
        <v>0.29203596782846863</v>
      </c>
    </row>
    <row r="731" spans="1:5" x14ac:dyDescent="0.3">
      <c r="A731" s="39">
        <v>43811</v>
      </c>
      <c r="B731">
        <v>112200</v>
      </c>
      <c r="C731" s="40">
        <f t="shared" si="35"/>
        <v>1.113874770195733E-2</v>
      </c>
      <c r="D731" s="45">
        <f t="shared" ca="1" si="34"/>
        <v>0.13881681070004021</v>
      </c>
      <c r="E731" s="45">
        <f t="shared" ca="1" si="36"/>
        <v>0.29203596782846863</v>
      </c>
    </row>
    <row r="732" spans="1:5" x14ac:dyDescent="0.3">
      <c r="A732" s="39">
        <v>43812</v>
      </c>
      <c r="B732">
        <v>112565</v>
      </c>
      <c r="C732" s="40">
        <f t="shared" si="35"/>
        <v>3.2531194295899457E-3</v>
      </c>
      <c r="D732" s="45">
        <f t="shared" ca="1" si="34"/>
        <v>0.13875996676346891</v>
      </c>
      <c r="E732" s="45">
        <f t="shared" ca="1" si="36"/>
        <v>0.29203596782846863</v>
      </c>
    </row>
    <row r="733" spans="1:5" x14ac:dyDescent="0.3">
      <c r="A733" s="39">
        <v>43815</v>
      </c>
      <c r="B733">
        <v>111896</v>
      </c>
      <c r="C733" s="40">
        <f t="shared" si="35"/>
        <v>-5.9432327988273581E-3</v>
      </c>
      <c r="D733" s="45">
        <f t="shared" ca="1" si="34"/>
        <v>0.13937999036889737</v>
      </c>
      <c r="E733" s="45">
        <f t="shared" ca="1" si="36"/>
        <v>0.29203596782846863</v>
      </c>
    </row>
    <row r="734" spans="1:5" x14ac:dyDescent="0.3">
      <c r="A734" s="39">
        <v>43816</v>
      </c>
      <c r="B734">
        <v>112616</v>
      </c>
      <c r="C734" s="40">
        <f t="shared" si="35"/>
        <v>6.4345463644812639E-3</v>
      </c>
      <c r="D734" s="45">
        <f t="shared" ca="1" si="34"/>
        <v>0.13893432398176522</v>
      </c>
      <c r="E734" s="45">
        <f t="shared" ca="1" si="36"/>
        <v>0.29203596782846863</v>
      </c>
    </row>
    <row r="735" spans="1:5" x14ac:dyDescent="0.3">
      <c r="A735" s="39">
        <v>43817</v>
      </c>
      <c r="B735">
        <v>114315</v>
      </c>
      <c r="C735" s="40">
        <f t="shared" si="35"/>
        <v>1.5086666193080855E-2</v>
      </c>
      <c r="D735" s="45">
        <f t="shared" ca="1" si="34"/>
        <v>0.14022024982967321</v>
      </c>
      <c r="E735" s="45">
        <f t="shared" ca="1" si="36"/>
        <v>0.29203596782846863</v>
      </c>
    </row>
    <row r="736" spans="1:5" x14ac:dyDescent="0.3">
      <c r="A736" s="39">
        <v>43818</v>
      </c>
      <c r="B736">
        <v>115131</v>
      </c>
      <c r="C736" s="40">
        <f t="shared" si="35"/>
        <v>7.1381708437212588E-3</v>
      </c>
      <c r="D736" s="45">
        <f t="shared" ca="1" si="34"/>
        <v>0.14063890867011344</v>
      </c>
      <c r="E736" s="45">
        <f t="shared" ca="1" si="36"/>
        <v>0.29203596782846863</v>
      </c>
    </row>
    <row r="737" spans="1:5" x14ac:dyDescent="0.3">
      <c r="A737" s="39">
        <v>43819</v>
      </c>
      <c r="B737">
        <v>115121</v>
      </c>
      <c r="C737" s="40">
        <f t="shared" si="35"/>
        <v>-8.6857579626675729E-5</v>
      </c>
      <c r="D737" s="45">
        <f t="shared" ca="1" si="34"/>
        <v>0.1399145892200627</v>
      </c>
      <c r="E737" s="45">
        <f t="shared" ca="1" si="36"/>
        <v>0.29203596782846863</v>
      </c>
    </row>
    <row r="738" spans="1:5" x14ac:dyDescent="0.3">
      <c r="A738" s="39">
        <v>43822</v>
      </c>
      <c r="B738">
        <v>115863</v>
      </c>
      <c r="C738" s="40">
        <f t="shared" si="35"/>
        <v>6.4453922394698271E-3</v>
      </c>
      <c r="D738" s="45">
        <f t="shared" ca="1" si="34"/>
        <v>0.14016625939942548</v>
      </c>
      <c r="E738" s="45">
        <f t="shared" ca="1" si="36"/>
        <v>0.29203596782846863</v>
      </c>
    </row>
    <row r="739" spans="1:5" x14ac:dyDescent="0.3">
      <c r="A739" s="39">
        <v>43825</v>
      </c>
      <c r="B739">
        <v>117203</v>
      </c>
      <c r="C739" s="40">
        <f t="shared" si="35"/>
        <v>1.1565383254360739E-2</v>
      </c>
      <c r="D739" s="45">
        <f t="shared" ca="1" si="34"/>
        <v>0.14131539814884561</v>
      </c>
      <c r="E739" s="45">
        <f t="shared" ca="1" si="36"/>
        <v>0.29203596782846863</v>
      </c>
    </row>
    <row r="740" spans="1:5" x14ac:dyDescent="0.3">
      <c r="A740" s="39">
        <v>43826</v>
      </c>
      <c r="B740">
        <v>116534</v>
      </c>
      <c r="C740" s="40">
        <f t="shared" si="35"/>
        <v>-5.7080450159125995E-3</v>
      </c>
      <c r="D740" s="45">
        <f t="shared" ca="1" si="34"/>
        <v>0.14195013188589659</v>
      </c>
      <c r="E740" s="45">
        <f t="shared" ca="1" si="36"/>
        <v>0.29203596782846863</v>
      </c>
    </row>
    <row r="741" spans="1:5" x14ac:dyDescent="0.3">
      <c r="A741" s="39">
        <v>43829</v>
      </c>
      <c r="B741">
        <v>115964</v>
      </c>
      <c r="C741" s="40">
        <f t="shared" si="35"/>
        <v>-4.8912763656958624E-3</v>
      </c>
      <c r="D741" s="45">
        <f t="shared" ca="1" si="34"/>
        <v>0.14237101230879856</v>
      </c>
      <c r="E741" s="45">
        <f t="shared" ca="1" si="36"/>
        <v>0.29203596782846863</v>
      </c>
    </row>
    <row r="742" spans="1:5" x14ac:dyDescent="0.3">
      <c r="A742" s="39">
        <v>43832</v>
      </c>
      <c r="B742">
        <v>118573</v>
      </c>
      <c r="C742" s="40">
        <f t="shared" si="35"/>
        <v>2.2498361560484348E-2</v>
      </c>
      <c r="D742" s="45">
        <f t="shared" ca="1" si="34"/>
        <v>0.14691772020032737</v>
      </c>
      <c r="E742" s="45">
        <f t="shared" ca="1" si="36"/>
        <v>0.29203596782846863</v>
      </c>
    </row>
    <row r="743" spans="1:5" x14ac:dyDescent="0.3">
      <c r="A743" s="39">
        <v>43833</v>
      </c>
      <c r="B743">
        <v>117707</v>
      </c>
      <c r="C743" s="40">
        <f t="shared" si="35"/>
        <v>-7.3035176642237687E-3</v>
      </c>
      <c r="D743" s="45">
        <f t="shared" ca="1" si="34"/>
        <v>0.14783266216424876</v>
      </c>
      <c r="E743" s="45">
        <f t="shared" ca="1" si="36"/>
        <v>0.29203596782846863</v>
      </c>
    </row>
    <row r="744" spans="1:5" x14ac:dyDescent="0.3">
      <c r="A744" s="39">
        <v>43836</v>
      </c>
      <c r="B744">
        <v>116878</v>
      </c>
      <c r="C744" s="40">
        <f t="shared" si="35"/>
        <v>-7.0429116365211542E-3</v>
      </c>
      <c r="D744" s="45">
        <f t="shared" ca="1" si="34"/>
        <v>0.14831743525384242</v>
      </c>
      <c r="E744" s="45">
        <f t="shared" ca="1" si="36"/>
        <v>0.29203596782846863</v>
      </c>
    </row>
    <row r="745" spans="1:5" x14ac:dyDescent="0.3">
      <c r="A745" s="39">
        <v>43837</v>
      </c>
      <c r="B745">
        <v>116662</v>
      </c>
      <c r="C745" s="40">
        <f t="shared" si="35"/>
        <v>-1.8480809048752045E-3</v>
      </c>
      <c r="D745" s="45">
        <f t="shared" ca="1" si="34"/>
        <v>0.14827556417510035</v>
      </c>
      <c r="E745" s="45">
        <f t="shared" ca="1" si="36"/>
        <v>0.29203596782846863</v>
      </c>
    </row>
    <row r="746" spans="1:5" x14ac:dyDescent="0.3">
      <c r="A746" s="39">
        <v>43838</v>
      </c>
      <c r="B746">
        <v>116247</v>
      </c>
      <c r="C746" s="40">
        <f t="shared" si="35"/>
        <v>-3.5572851485488055E-3</v>
      </c>
      <c r="D746" s="45">
        <f t="shared" ca="1" si="34"/>
        <v>0.14832543608273435</v>
      </c>
      <c r="E746" s="45">
        <f t="shared" ca="1" si="36"/>
        <v>0.29203596782846863</v>
      </c>
    </row>
    <row r="747" spans="1:5" x14ac:dyDescent="0.3">
      <c r="A747" s="39">
        <v>43839</v>
      </c>
      <c r="B747">
        <v>115947</v>
      </c>
      <c r="C747" s="40">
        <f t="shared" si="35"/>
        <v>-2.5807117603035001E-3</v>
      </c>
      <c r="D747" s="45">
        <f t="shared" ca="1" si="34"/>
        <v>0.14767655536786098</v>
      </c>
      <c r="E747" s="45">
        <f t="shared" ca="1" si="36"/>
        <v>0.29203596782846863</v>
      </c>
    </row>
    <row r="748" spans="1:5" x14ac:dyDescent="0.3">
      <c r="A748" s="39">
        <v>43840</v>
      </c>
      <c r="B748">
        <v>115503</v>
      </c>
      <c r="C748" s="40">
        <f t="shared" si="35"/>
        <v>-3.8293358172268865E-3</v>
      </c>
      <c r="D748" s="45">
        <f t="shared" ca="1" si="34"/>
        <v>0.13521328380041267</v>
      </c>
      <c r="E748" s="45">
        <f t="shared" ca="1" si="36"/>
        <v>0.29203596782846863</v>
      </c>
    </row>
    <row r="749" spans="1:5" x14ac:dyDescent="0.3">
      <c r="A749" s="39">
        <v>43843</v>
      </c>
      <c r="B749">
        <v>117325</v>
      </c>
      <c r="C749" s="40">
        <f t="shared" si="35"/>
        <v>1.5774482048085403E-2</v>
      </c>
      <c r="D749" s="45">
        <f t="shared" ca="1" si="34"/>
        <v>0.1377119695651037</v>
      </c>
      <c r="E749" s="45">
        <f t="shared" ca="1" si="36"/>
        <v>0.29203596782846863</v>
      </c>
    </row>
    <row r="750" spans="1:5" x14ac:dyDescent="0.3">
      <c r="A750" s="39">
        <v>43844</v>
      </c>
      <c r="B750">
        <v>117632</v>
      </c>
      <c r="C750" s="40">
        <f t="shared" si="35"/>
        <v>2.6166631152779729E-3</v>
      </c>
      <c r="D750" s="45">
        <f t="shared" ca="1" si="34"/>
        <v>0.13682011574158454</v>
      </c>
      <c r="E750" s="45">
        <f t="shared" ca="1" si="36"/>
        <v>0.29203596782846863</v>
      </c>
    </row>
    <row r="751" spans="1:5" x14ac:dyDescent="0.3">
      <c r="A751" s="39">
        <v>43845</v>
      </c>
      <c r="B751">
        <v>116414</v>
      </c>
      <c r="C751" s="40">
        <f t="shared" si="35"/>
        <v>-1.0354325353645222E-2</v>
      </c>
      <c r="D751" s="45">
        <f t="shared" ca="1" si="34"/>
        <v>0.13251236518831508</v>
      </c>
      <c r="E751" s="45">
        <f t="shared" ca="1" si="36"/>
        <v>0.29203596782846863</v>
      </c>
    </row>
    <row r="752" spans="1:5" x14ac:dyDescent="0.3">
      <c r="A752" s="39">
        <v>43846</v>
      </c>
      <c r="B752">
        <v>116704</v>
      </c>
      <c r="C752" s="40">
        <f t="shared" si="35"/>
        <v>2.4911093167487852E-3</v>
      </c>
      <c r="D752" s="45">
        <f t="shared" ca="1" si="34"/>
        <v>0.13153977277442211</v>
      </c>
      <c r="E752" s="45">
        <f t="shared" ca="1" si="36"/>
        <v>0.29203596782846863</v>
      </c>
    </row>
    <row r="753" spans="1:5" x14ac:dyDescent="0.3">
      <c r="A753" s="39">
        <v>43847</v>
      </c>
      <c r="B753">
        <v>118478</v>
      </c>
      <c r="C753" s="40">
        <f t="shared" si="35"/>
        <v>1.5200850013709966E-2</v>
      </c>
      <c r="D753" s="45">
        <f t="shared" ca="1" si="34"/>
        <v>0.13238084695925481</v>
      </c>
      <c r="E753" s="45">
        <f t="shared" ca="1" si="36"/>
        <v>0.29203596782846863</v>
      </c>
    </row>
    <row r="754" spans="1:5" x14ac:dyDescent="0.3">
      <c r="A754" s="39">
        <v>43850</v>
      </c>
      <c r="B754">
        <v>118862</v>
      </c>
      <c r="C754" s="40">
        <f t="shared" si="35"/>
        <v>3.2411080538159442E-3</v>
      </c>
      <c r="D754" s="45">
        <f t="shared" ca="1" si="34"/>
        <v>0.13224242295234678</v>
      </c>
      <c r="E754" s="45">
        <f t="shared" ca="1" si="36"/>
        <v>0.29203596782846863</v>
      </c>
    </row>
    <row r="755" spans="1:5" x14ac:dyDescent="0.3">
      <c r="A755" s="39">
        <v>43851</v>
      </c>
      <c r="B755">
        <v>117026</v>
      </c>
      <c r="C755" s="40">
        <f t="shared" si="35"/>
        <v>-1.5446484158099349E-2</v>
      </c>
      <c r="D755" s="45">
        <f t="shared" ca="1" si="34"/>
        <v>0.13218512108620192</v>
      </c>
      <c r="E755" s="45">
        <f t="shared" ca="1" si="36"/>
        <v>0.29203596782846863</v>
      </c>
    </row>
    <row r="756" spans="1:5" x14ac:dyDescent="0.3">
      <c r="A756" s="39">
        <v>43852</v>
      </c>
      <c r="B756">
        <v>118391</v>
      </c>
      <c r="C756" s="40">
        <f t="shared" si="35"/>
        <v>1.1664074650077794E-2</v>
      </c>
      <c r="D756" s="45">
        <f t="shared" ca="1" si="34"/>
        <v>0.13345571867718112</v>
      </c>
      <c r="E756" s="45">
        <f t="shared" ca="1" si="36"/>
        <v>0.29203596782846863</v>
      </c>
    </row>
    <row r="757" spans="1:5" x14ac:dyDescent="0.3">
      <c r="A757" s="39">
        <v>43853</v>
      </c>
      <c r="B757">
        <v>119528</v>
      </c>
      <c r="C757" s="40">
        <f t="shared" si="35"/>
        <v>9.6037705568834397E-3</v>
      </c>
      <c r="D757" s="45">
        <f t="shared" ca="1" si="34"/>
        <v>0.13427615831345491</v>
      </c>
      <c r="E757" s="45">
        <f t="shared" ca="1" si="36"/>
        <v>0.29203596782846863</v>
      </c>
    </row>
    <row r="758" spans="1:5" x14ac:dyDescent="0.3">
      <c r="A758" s="39">
        <v>43854</v>
      </c>
      <c r="B758">
        <v>118376</v>
      </c>
      <c r="C758" s="40">
        <f t="shared" si="35"/>
        <v>-9.6379091091627345E-3</v>
      </c>
      <c r="D758" s="45">
        <f t="shared" ca="1" si="34"/>
        <v>0.13547916185412889</v>
      </c>
      <c r="E758" s="45">
        <f t="shared" ca="1" si="36"/>
        <v>0.29203596782846863</v>
      </c>
    </row>
    <row r="759" spans="1:5" x14ac:dyDescent="0.3">
      <c r="A759" s="39">
        <v>43857</v>
      </c>
      <c r="B759">
        <v>114482</v>
      </c>
      <c r="C759" s="40">
        <f t="shared" si="35"/>
        <v>-3.2895181455700473E-2</v>
      </c>
      <c r="D759" s="45">
        <f t="shared" ca="1" si="34"/>
        <v>0.15092467480887017</v>
      </c>
      <c r="E759" s="45">
        <f t="shared" ca="1" si="36"/>
        <v>0.29203596782846863</v>
      </c>
    </row>
    <row r="760" spans="1:5" x14ac:dyDescent="0.3">
      <c r="A760" s="39">
        <v>43858</v>
      </c>
      <c r="B760">
        <v>116479</v>
      </c>
      <c r="C760" s="40">
        <f t="shared" si="35"/>
        <v>1.7443790290176731E-2</v>
      </c>
      <c r="D760" s="45">
        <f t="shared" ca="1" si="34"/>
        <v>0.15388117501468296</v>
      </c>
      <c r="E760" s="45">
        <f t="shared" ca="1" si="36"/>
        <v>0.29203596782846863</v>
      </c>
    </row>
    <row r="761" spans="1:5" x14ac:dyDescent="0.3">
      <c r="A761" s="39">
        <v>43859</v>
      </c>
      <c r="B761">
        <v>115385</v>
      </c>
      <c r="C761" s="40">
        <f t="shared" si="35"/>
        <v>-9.3922509636930052E-3</v>
      </c>
      <c r="D761" s="45">
        <f t="shared" ca="1" si="34"/>
        <v>0.15389082372001769</v>
      </c>
      <c r="E761" s="45">
        <f t="shared" ca="1" si="36"/>
        <v>0.29203596782846863</v>
      </c>
    </row>
    <row r="762" spans="1:5" x14ac:dyDescent="0.3">
      <c r="A762" s="39">
        <v>43860</v>
      </c>
      <c r="B762">
        <v>115528</v>
      </c>
      <c r="C762" s="40">
        <f t="shared" si="35"/>
        <v>1.2393292022359059E-3</v>
      </c>
      <c r="D762" s="45">
        <f t="shared" ca="1" si="34"/>
        <v>0.15221946352044258</v>
      </c>
      <c r="E762" s="45">
        <f t="shared" ca="1" si="36"/>
        <v>0.29203596782846863</v>
      </c>
    </row>
    <row r="763" spans="1:5" x14ac:dyDescent="0.3">
      <c r="A763" s="39">
        <v>43861</v>
      </c>
      <c r="B763">
        <v>113761</v>
      </c>
      <c r="C763" s="40">
        <f t="shared" si="35"/>
        <v>-1.5294993421508196E-2</v>
      </c>
      <c r="D763" s="45">
        <f t="shared" ca="1" si="34"/>
        <v>0.15552196456281367</v>
      </c>
      <c r="E763" s="45">
        <f t="shared" ca="1" si="36"/>
        <v>0.29203596782846863</v>
      </c>
    </row>
    <row r="764" spans="1:5" x14ac:dyDescent="0.3">
      <c r="A764" s="39">
        <v>43864</v>
      </c>
      <c r="B764">
        <v>114629</v>
      </c>
      <c r="C764" s="40">
        <f t="shared" si="35"/>
        <v>7.6300313815806931E-3</v>
      </c>
      <c r="D764" s="45">
        <f t="shared" ca="1" si="34"/>
        <v>0.15559233014916832</v>
      </c>
      <c r="E764" s="45">
        <f t="shared" ca="1" si="36"/>
        <v>0.29203596782846863</v>
      </c>
    </row>
    <row r="765" spans="1:5" x14ac:dyDescent="0.3">
      <c r="A765" s="39">
        <v>43865</v>
      </c>
      <c r="B765">
        <v>115557</v>
      </c>
      <c r="C765" s="40">
        <f t="shared" si="35"/>
        <v>8.0956825934099808E-3</v>
      </c>
      <c r="D765" s="45">
        <f t="shared" ca="1" si="34"/>
        <v>0.15611606709912199</v>
      </c>
      <c r="E765" s="45">
        <f t="shared" ca="1" si="36"/>
        <v>0.29203596782846863</v>
      </c>
    </row>
    <row r="766" spans="1:5" x14ac:dyDescent="0.3">
      <c r="A766" s="39">
        <v>43866</v>
      </c>
      <c r="B766">
        <v>116028</v>
      </c>
      <c r="C766" s="40">
        <f t="shared" si="35"/>
        <v>4.0759105895791237E-3</v>
      </c>
      <c r="D766" s="45">
        <f t="shared" ca="1" si="34"/>
        <v>0.15569985391207386</v>
      </c>
      <c r="E766" s="45">
        <f t="shared" ca="1" si="36"/>
        <v>0.29203596782846863</v>
      </c>
    </row>
    <row r="767" spans="1:5" x14ac:dyDescent="0.3">
      <c r="A767" s="39">
        <v>43867</v>
      </c>
      <c r="B767">
        <v>115190</v>
      </c>
      <c r="C767" s="40">
        <f t="shared" si="35"/>
        <v>-7.2223945944082102E-3</v>
      </c>
      <c r="D767" s="45">
        <f t="shared" ca="1" si="34"/>
        <v>0.15595955790100172</v>
      </c>
      <c r="E767" s="45">
        <f t="shared" ca="1" si="36"/>
        <v>0.29203596782846863</v>
      </c>
    </row>
    <row r="768" spans="1:5" x14ac:dyDescent="0.3">
      <c r="A768" s="39">
        <v>43868</v>
      </c>
      <c r="B768">
        <v>113770</v>
      </c>
      <c r="C768" s="40">
        <f t="shared" si="35"/>
        <v>-1.2327458980814332E-2</v>
      </c>
      <c r="D768" s="45">
        <f t="shared" ca="1" si="34"/>
        <v>0.15750722614394527</v>
      </c>
      <c r="E768" s="45">
        <f t="shared" ca="1" si="36"/>
        <v>0.29203596782846863</v>
      </c>
    </row>
    <row r="769" spans="1:5" x14ac:dyDescent="0.3">
      <c r="A769" s="39">
        <v>43871</v>
      </c>
      <c r="B769">
        <v>112570</v>
      </c>
      <c r="C769" s="40">
        <f t="shared" si="35"/>
        <v>-1.0547596027072115E-2</v>
      </c>
      <c r="D769" s="45">
        <f t="shared" ca="1" si="34"/>
        <v>0.15739223473413849</v>
      </c>
      <c r="E769" s="45">
        <f t="shared" ca="1" si="36"/>
        <v>0.29203596782846863</v>
      </c>
    </row>
    <row r="770" spans="1:5" x14ac:dyDescent="0.3">
      <c r="A770" s="39">
        <v>43872</v>
      </c>
      <c r="B770">
        <v>115371</v>
      </c>
      <c r="C770" s="40">
        <f t="shared" si="35"/>
        <v>2.4882295460602277E-2</v>
      </c>
      <c r="D770" s="45">
        <f t="shared" ca="1" si="34"/>
        <v>0.16343381248843913</v>
      </c>
      <c r="E770" s="45">
        <f t="shared" ca="1" si="36"/>
        <v>0.29203596782846863</v>
      </c>
    </row>
    <row r="771" spans="1:5" x14ac:dyDescent="0.3">
      <c r="A771" s="39">
        <v>43873</v>
      </c>
      <c r="B771">
        <v>116674</v>
      </c>
      <c r="C771" s="40">
        <f t="shared" si="35"/>
        <v>1.1293999358590989E-2</v>
      </c>
      <c r="D771" s="45">
        <f t="shared" ref="D771:D834" ca="1" si="37">IF(ROW(C771)&lt;=$G$1+1,"",_xlfn.STDEV.P(OFFSET(C771,0,0,-$G$1))*SQRT(252))</f>
        <v>0.16456505603382218</v>
      </c>
      <c r="E771" s="45">
        <f t="shared" ca="1" si="36"/>
        <v>0.29203596782846863</v>
      </c>
    </row>
    <row r="772" spans="1:5" x14ac:dyDescent="0.3">
      <c r="A772" s="39">
        <v>43874</v>
      </c>
      <c r="B772">
        <v>115662</v>
      </c>
      <c r="C772" s="40">
        <f t="shared" ref="C772:C835" si="38">B772/B771-1</f>
        <v>-8.6737405077395024E-3</v>
      </c>
      <c r="D772" s="45">
        <f t="shared" ca="1" si="37"/>
        <v>0.16559614243219101</v>
      </c>
      <c r="E772" s="45">
        <f t="shared" ref="E772:E835" ca="1" si="39">IF(ISNUMBER(D772),$I$1,"")</f>
        <v>0.29203596782846863</v>
      </c>
    </row>
    <row r="773" spans="1:5" x14ac:dyDescent="0.3">
      <c r="A773" s="39">
        <v>43875</v>
      </c>
      <c r="B773">
        <v>114381</v>
      </c>
      <c r="C773" s="40">
        <f t="shared" si="38"/>
        <v>-1.107537479898324E-2</v>
      </c>
      <c r="D773" s="45">
        <f t="shared" ca="1" si="37"/>
        <v>0.16720985422784299</v>
      </c>
      <c r="E773" s="45">
        <f t="shared" ca="1" si="39"/>
        <v>0.29203596782846863</v>
      </c>
    </row>
    <row r="774" spans="1:5" x14ac:dyDescent="0.3">
      <c r="A774" s="39">
        <v>43878</v>
      </c>
      <c r="B774">
        <v>115309</v>
      </c>
      <c r="C774" s="40">
        <f t="shared" si="38"/>
        <v>8.113235589827017E-3</v>
      </c>
      <c r="D774" s="45">
        <f t="shared" ca="1" si="37"/>
        <v>0.1665179240827431</v>
      </c>
      <c r="E774" s="45">
        <f t="shared" ca="1" si="39"/>
        <v>0.29203596782846863</v>
      </c>
    </row>
    <row r="775" spans="1:5" x14ac:dyDescent="0.3">
      <c r="A775" s="39">
        <v>43879</v>
      </c>
      <c r="B775">
        <v>114977</v>
      </c>
      <c r="C775" s="40">
        <f t="shared" si="38"/>
        <v>-2.8792201822928076E-3</v>
      </c>
      <c r="D775" s="45">
        <f t="shared" ca="1" si="37"/>
        <v>0.16260704876415819</v>
      </c>
      <c r="E775" s="45">
        <f t="shared" ca="1" si="39"/>
        <v>0.29203596782846863</v>
      </c>
    </row>
    <row r="776" spans="1:5" x14ac:dyDescent="0.3">
      <c r="A776" s="39">
        <v>43880</v>
      </c>
      <c r="B776">
        <v>116518</v>
      </c>
      <c r="C776" s="40">
        <f t="shared" si="38"/>
        <v>1.3402680536107159E-2</v>
      </c>
      <c r="D776" s="45">
        <f t="shared" ca="1" si="37"/>
        <v>0.16415248757969589</v>
      </c>
      <c r="E776" s="45">
        <f t="shared" ca="1" si="39"/>
        <v>0.29203596782846863</v>
      </c>
    </row>
    <row r="777" spans="1:5" x14ac:dyDescent="0.3">
      <c r="A777" s="39">
        <v>43881</v>
      </c>
      <c r="B777">
        <v>114586</v>
      </c>
      <c r="C777" s="40">
        <f t="shared" si="38"/>
        <v>-1.6581129095933678E-2</v>
      </c>
      <c r="D777" s="45">
        <f t="shared" ca="1" si="37"/>
        <v>0.16540430276215082</v>
      </c>
      <c r="E777" s="45">
        <f t="shared" ca="1" si="39"/>
        <v>0.29203596782846863</v>
      </c>
    </row>
    <row r="778" spans="1:5" x14ac:dyDescent="0.3">
      <c r="A778" s="39">
        <v>43882</v>
      </c>
      <c r="B778">
        <v>113681</v>
      </c>
      <c r="C778" s="40">
        <f t="shared" si="38"/>
        <v>-7.8979980102281688E-3</v>
      </c>
      <c r="D778" s="45">
        <f t="shared" ca="1" si="37"/>
        <v>0.16534966271734833</v>
      </c>
      <c r="E778" s="45">
        <f t="shared" ca="1" si="39"/>
        <v>0.29203596782846863</v>
      </c>
    </row>
    <row r="779" spans="1:5" x14ac:dyDescent="0.3">
      <c r="A779" s="39">
        <v>43888</v>
      </c>
      <c r="B779">
        <v>102984</v>
      </c>
      <c r="C779" s="40">
        <f t="shared" si="38"/>
        <v>-9.4096638840263536E-2</v>
      </c>
      <c r="D779" s="45">
        <f t="shared" ca="1" si="37"/>
        <v>0.24756483391901637</v>
      </c>
      <c r="E779" s="45">
        <f t="shared" ca="1" si="39"/>
        <v>0.29203596782846863</v>
      </c>
    </row>
    <row r="780" spans="1:5" x14ac:dyDescent="0.3">
      <c r="A780" s="39">
        <v>43889</v>
      </c>
      <c r="B780">
        <v>104172</v>
      </c>
      <c r="C780" s="40">
        <f t="shared" si="38"/>
        <v>1.1535772547191847E-2</v>
      </c>
      <c r="D780" s="45">
        <f t="shared" ca="1" si="37"/>
        <v>0.24861888122517503</v>
      </c>
      <c r="E780" s="45">
        <f t="shared" ca="1" si="39"/>
        <v>0.29203596782846863</v>
      </c>
    </row>
    <row r="781" spans="1:5" x14ac:dyDescent="0.3">
      <c r="A781" s="39">
        <v>43892</v>
      </c>
      <c r="B781">
        <v>106625</v>
      </c>
      <c r="C781" s="40">
        <f t="shared" si="38"/>
        <v>2.3547594363168667E-2</v>
      </c>
      <c r="D781" s="45">
        <f t="shared" ca="1" si="37"/>
        <v>0.2524653733075688</v>
      </c>
      <c r="E781" s="45">
        <f t="shared" ca="1" si="39"/>
        <v>0.29203596782846863</v>
      </c>
    </row>
    <row r="782" spans="1:5" x14ac:dyDescent="0.3">
      <c r="A782" s="39">
        <v>43893</v>
      </c>
      <c r="B782">
        <v>105537</v>
      </c>
      <c r="C782" s="40">
        <f t="shared" si="38"/>
        <v>-1.0203985932004667E-2</v>
      </c>
      <c r="D782" s="45">
        <f t="shared" ca="1" si="37"/>
        <v>0.25088093715387649</v>
      </c>
      <c r="E782" s="45">
        <f t="shared" ca="1" si="39"/>
        <v>0.29203596782846863</v>
      </c>
    </row>
    <row r="783" spans="1:5" x14ac:dyDescent="0.3">
      <c r="A783" s="39">
        <v>43894</v>
      </c>
      <c r="B783">
        <v>107224</v>
      </c>
      <c r="C783" s="40">
        <f t="shared" si="38"/>
        <v>1.598491524299539E-2</v>
      </c>
      <c r="D783" s="45">
        <f t="shared" ca="1" si="37"/>
        <v>0.25189123842589056</v>
      </c>
      <c r="E783" s="45">
        <f t="shared" ca="1" si="39"/>
        <v>0.29203596782846863</v>
      </c>
    </row>
    <row r="784" spans="1:5" x14ac:dyDescent="0.3">
      <c r="A784" s="39">
        <v>43895</v>
      </c>
      <c r="B784">
        <v>102233</v>
      </c>
      <c r="C784" s="40">
        <f t="shared" si="38"/>
        <v>-4.6547414757890038E-2</v>
      </c>
      <c r="D784" s="45">
        <f t="shared" ca="1" si="37"/>
        <v>0.26750850668767667</v>
      </c>
      <c r="E784" s="45">
        <f t="shared" ca="1" si="39"/>
        <v>0.29203596782846863</v>
      </c>
    </row>
    <row r="785" spans="1:5" x14ac:dyDescent="0.3">
      <c r="A785" s="39">
        <v>43896</v>
      </c>
      <c r="B785">
        <v>97997</v>
      </c>
      <c r="C785" s="40">
        <f t="shared" si="38"/>
        <v>-4.1434761769682971E-2</v>
      </c>
      <c r="D785" s="45">
        <f t="shared" ca="1" si="37"/>
        <v>0.2780268319028793</v>
      </c>
      <c r="E785" s="45">
        <f t="shared" ca="1" si="39"/>
        <v>0.29203596782846863</v>
      </c>
    </row>
    <row r="786" spans="1:5" x14ac:dyDescent="0.3">
      <c r="A786" s="39">
        <v>43899</v>
      </c>
      <c r="B786">
        <v>86067</v>
      </c>
      <c r="C786" s="40">
        <f t="shared" si="38"/>
        <v>-0.12173842056389483</v>
      </c>
      <c r="D786" s="45">
        <f t="shared" ca="1" si="37"/>
        <v>0.36283314615667428</v>
      </c>
      <c r="E786" s="45">
        <f t="shared" ca="1" si="39"/>
        <v>0.29203596782846863</v>
      </c>
    </row>
    <row r="787" spans="1:5" x14ac:dyDescent="0.3">
      <c r="A787" s="39">
        <v>43900</v>
      </c>
      <c r="B787">
        <v>92214</v>
      </c>
      <c r="C787" s="40">
        <f t="shared" si="38"/>
        <v>7.1421102164592742E-2</v>
      </c>
      <c r="D787" s="45">
        <f t="shared" ca="1" si="37"/>
        <v>0.39029746138152183</v>
      </c>
      <c r="E787" s="45">
        <f t="shared" ca="1" si="39"/>
        <v>0.29203596782846863</v>
      </c>
    </row>
    <row r="788" spans="1:5" x14ac:dyDescent="0.3">
      <c r="A788" s="39">
        <v>43901</v>
      </c>
      <c r="B788">
        <v>85171</v>
      </c>
      <c r="C788" s="40">
        <f t="shared" si="38"/>
        <v>-7.6376689006007803E-2</v>
      </c>
      <c r="D788" s="45">
        <f t="shared" ca="1" si="37"/>
        <v>0.41598694284120363</v>
      </c>
      <c r="E788" s="45">
        <f t="shared" ca="1" si="39"/>
        <v>0.29203596782846863</v>
      </c>
    </row>
    <row r="789" spans="1:5" x14ac:dyDescent="0.3">
      <c r="A789" s="39">
        <v>43902</v>
      </c>
      <c r="B789">
        <v>72583</v>
      </c>
      <c r="C789" s="40">
        <f t="shared" si="38"/>
        <v>-0.14779678529076801</v>
      </c>
      <c r="D789" s="45">
        <f t="shared" ca="1" si="37"/>
        <v>0.50094993255778064</v>
      </c>
      <c r="E789" s="45">
        <f t="shared" ca="1" si="39"/>
        <v>0.29203596782846863</v>
      </c>
    </row>
    <row r="790" spans="1:5" x14ac:dyDescent="0.3">
      <c r="A790" s="39">
        <v>43903</v>
      </c>
      <c r="B790">
        <v>82678</v>
      </c>
      <c r="C790" s="40">
        <f t="shared" si="38"/>
        <v>0.13908215422344083</v>
      </c>
      <c r="D790" s="45">
        <f t="shared" ca="1" si="37"/>
        <v>0.57417163092610179</v>
      </c>
      <c r="E790" s="45">
        <f t="shared" ca="1" si="39"/>
        <v>0.29203596782846863</v>
      </c>
    </row>
    <row r="791" spans="1:5" x14ac:dyDescent="0.3">
      <c r="A791" s="39">
        <v>43906</v>
      </c>
      <c r="B791">
        <v>71168</v>
      </c>
      <c r="C791" s="40">
        <f t="shared" si="38"/>
        <v>-0.13921478506978879</v>
      </c>
      <c r="D791" s="45">
        <f t="shared" ca="1" si="37"/>
        <v>0.63068692561502182</v>
      </c>
      <c r="E791" s="45">
        <f t="shared" ca="1" si="39"/>
        <v>0.29203596782846863</v>
      </c>
    </row>
    <row r="792" spans="1:5" x14ac:dyDescent="0.3">
      <c r="A792" s="39">
        <v>43907</v>
      </c>
      <c r="B792">
        <v>74617</v>
      </c>
      <c r="C792" s="40">
        <f t="shared" si="38"/>
        <v>4.8462792266187105E-2</v>
      </c>
      <c r="D792" s="45">
        <f t="shared" ca="1" si="37"/>
        <v>0.63921608094223903</v>
      </c>
      <c r="E792" s="45">
        <f t="shared" ca="1" si="39"/>
        <v>0.29203596782846863</v>
      </c>
    </row>
    <row r="793" spans="1:5" x14ac:dyDescent="0.3">
      <c r="A793" s="39">
        <v>43908</v>
      </c>
      <c r="B793">
        <v>66895</v>
      </c>
      <c r="C793" s="40">
        <f t="shared" si="38"/>
        <v>-0.10348848117721166</v>
      </c>
      <c r="D793" s="45">
        <f t="shared" ca="1" si="37"/>
        <v>0.66672521130122053</v>
      </c>
      <c r="E793" s="45">
        <f t="shared" ca="1" si="39"/>
        <v>0.29203596782846863</v>
      </c>
    </row>
    <row r="794" spans="1:5" x14ac:dyDescent="0.3">
      <c r="A794" s="39">
        <v>43909</v>
      </c>
      <c r="B794">
        <v>68332</v>
      </c>
      <c r="C794" s="40">
        <f t="shared" si="38"/>
        <v>2.1481426115554259E-2</v>
      </c>
      <c r="D794" s="45">
        <f t="shared" ca="1" si="37"/>
        <v>0.66889646885497156</v>
      </c>
      <c r="E794" s="45">
        <f t="shared" ca="1" si="39"/>
        <v>0.29203596782846863</v>
      </c>
    </row>
    <row r="795" spans="1:5" x14ac:dyDescent="0.3">
      <c r="A795" s="39">
        <v>43910</v>
      </c>
      <c r="B795">
        <v>67069</v>
      </c>
      <c r="C795" s="40">
        <f t="shared" si="38"/>
        <v>-1.8483287478780031E-2</v>
      </c>
      <c r="D795" s="45">
        <f t="shared" ca="1" si="37"/>
        <v>0.66926461538129156</v>
      </c>
      <c r="E795" s="45">
        <f t="shared" ca="1" si="39"/>
        <v>0.29203596782846863</v>
      </c>
    </row>
    <row r="796" spans="1:5" x14ac:dyDescent="0.3">
      <c r="A796" s="39">
        <v>43913</v>
      </c>
      <c r="B796">
        <v>63570</v>
      </c>
      <c r="C796" s="40">
        <f t="shared" si="38"/>
        <v>-5.2170153125885244E-2</v>
      </c>
      <c r="D796" s="45">
        <f t="shared" ca="1" si="37"/>
        <v>0.67478127530896925</v>
      </c>
      <c r="E796" s="45">
        <f t="shared" ca="1" si="39"/>
        <v>0.29203596782846863</v>
      </c>
    </row>
    <row r="797" spans="1:5" x14ac:dyDescent="0.3">
      <c r="A797" s="39">
        <v>43914</v>
      </c>
      <c r="B797">
        <v>69729</v>
      </c>
      <c r="C797" s="40">
        <f t="shared" si="38"/>
        <v>9.6885323265691436E-2</v>
      </c>
      <c r="D797" s="45">
        <f t="shared" ca="1" si="37"/>
        <v>0.70367565368163143</v>
      </c>
      <c r="E797" s="45">
        <f t="shared" ca="1" si="39"/>
        <v>0.29203596782846863</v>
      </c>
    </row>
    <row r="798" spans="1:5" x14ac:dyDescent="0.3">
      <c r="A798" s="39">
        <v>43915</v>
      </c>
      <c r="B798">
        <v>74956</v>
      </c>
      <c r="C798" s="40">
        <f t="shared" si="38"/>
        <v>7.4961637195428032E-2</v>
      </c>
      <c r="D798" s="45">
        <f t="shared" ca="1" si="37"/>
        <v>0.72086994408805183</v>
      </c>
      <c r="E798" s="45">
        <f t="shared" ca="1" si="39"/>
        <v>0.29203596782846863</v>
      </c>
    </row>
    <row r="799" spans="1:5" x14ac:dyDescent="0.3">
      <c r="A799" s="39">
        <v>43916</v>
      </c>
      <c r="B799">
        <v>77710</v>
      </c>
      <c r="C799" s="40">
        <f t="shared" si="38"/>
        <v>3.6741555045626706E-2</v>
      </c>
      <c r="D799" s="45">
        <f t="shared" ca="1" si="37"/>
        <v>0.72541252526907019</v>
      </c>
      <c r="E799" s="45">
        <f t="shared" ca="1" si="39"/>
        <v>0.29203596782846863</v>
      </c>
    </row>
    <row r="800" spans="1:5" x14ac:dyDescent="0.3">
      <c r="A800" s="39">
        <v>43917</v>
      </c>
      <c r="B800">
        <v>73429</v>
      </c>
      <c r="C800" s="40">
        <f t="shared" si="38"/>
        <v>-5.5089435079140436E-2</v>
      </c>
      <c r="D800" s="45">
        <f t="shared" ca="1" si="37"/>
        <v>0.73167691686871472</v>
      </c>
      <c r="E800" s="45">
        <f t="shared" ca="1" si="39"/>
        <v>0.29203596782846863</v>
      </c>
    </row>
    <row r="801" spans="1:5" x14ac:dyDescent="0.3">
      <c r="A801" s="39">
        <v>43920</v>
      </c>
      <c r="B801">
        <v>74640</v>
      </c>
      <c r="C801" s="40">
        <f t="shared" si="38"/>
        <v>1.6492121641313418E-2</v>
      </c>
      <c r="D801" s="45">
        <f t="shared" ca="1" si="37"/>
        <v>0.73183197543274059</v>
      </c>
      <c r="E801" s="45">
        <f t="shared" ca="1" si="39"/>
        <v>0.29203596782846863</v>
      </c>
    </row>
    <row r="802" spans="1:5" x14ac:dyDescent="0.3">
      <c r="A802" s="39">
        <v>43921</v>
      </c>
      <c r="B802">
        <v>73020</v>
      </c>
      <c r="C802" s="40">
        <f t="shared" si="38"/>
        <v>-2.1704180064308631E-2</v>
      </c>
      <c r="D802" s="45">
        <f t="shared" ca="1" si="37"/>
        <v>0.73209083315561962</v>
      </c>
      <c r="E802" s="45">
        <f t="shared" ca="1" si="39"/>
        <v>0.29203596782846863</v>
      </c>
    </row>
    <row r="803" spans="1:5" x14ac:dyDescent="0.3">
      <c r="A803" s="39">
        <v>43922</v>
      </c>
      <c r="B803">
        <v>70967</v>
      </c>
      <c r="C803" s="40">
        <f t="shared" si="38"/>
        <v>-2.8115584771295499E-2</v>
      </c>
      <c r="D803" s="45">
        <f t="shared" ca="1" si="37"/>
        <v>0.73327510797726203</v>
      </c>
      <c r="E803" s="45">
        <f t="shared" ca="1" si="39"/>
        <v>0.29203596782846863</v>
      </c>
    </row>
    <row r="804" spans="1:5" x14ac:dyDescent="0.3">
      <c r="A804" s="39">
        <v>43923</v>
      </c>
      <c r="B804">
        <v>72253</v>
      </c>
      <c r="C804" s="40">
        <f t="shared" si="38"/>
        <v>1.812109853875743E-2</v>
      </c>
      <c r="D804" s="45">
        <f t="shared" ca="1" si="37"/>
        <v>0.73439292403606626</v>
      </c>
      <c r="E804" s="45">
        <f t="shared" ca="1" si="39"/>
        <v>0.29203596782846863</v>
      </c>
    </row>
    <row r="805" spans="1:5" x14ac:dyDescent="0.3">
      <c r="A805" s="39">
        <v>43924</v>
      </c>
      <c r="B805">
        <v>69538</v>
      </c>
      <c r="C805" s="40">
        <f t="shared" si="38"/>
        <v>-3.7576294409920719E-2</v>
      </c>
      <c r="D805" s="45">
        <f t="shared" ca="1" si="37"/>
        <v>0.73607836928407699</v>
      </c>
      <c r="E805" s="45">
        <f t="shared" ca="1" si="39"/>
        <v>0.29203596782846863</v>
      </c>
    </row>
    <row r="806" spans="1:5" x14ac:dyDescent="0.3">
      <c r="A806" s="39">
        <v>43927</v>
      </c>
      <c r="B806">
        <v>74073</v>
      </c>
      <c r="C806" s="40">
        <f t="shared" si="38"/>
        <v>6.521614081509397E-2</v>
      </c>
      <c r="D806" s="45">
        <f t="shared" ca="1" si="37"/>
        <v>0.74920203456644074</v>
      </c>
      <c r="E806" s="45">
        <f t="shared" ca="1" si="39"/>
        <v>0.29203596782846863</v>
      </c>
    </row>
    <row r="807" spans="1:5" x14ac:dyDescent="0.3">
      <c r="A807" s="39">
        <v>43928</v>
      </c>
      <c r="B807">
        <v>76358</v>
      </c>
      <c r="C807" s="40">
        <f t="shared" si="38"/>
        <v>3.0847947295235878E-2</v>
      </c>
      <c r="D807" s="45">
        <f t="shared" ca="1" si="37"/>
        <v>0.75254707025956225</v>
      </c>
      <c r="E807" s="45">
        <f t="shared" ca="1" si="39"/>
        <v>0.29203596782846863</v>
      </c>
    </row>
    <row r="808" spans="1:5" x14ac:dyDescent="0.3">
      <c r="A808" s="39">
        <v>43929</v>
      </c>
      <c r="B808">
        <v>78625</v>
      </c>
      <c r="C808" s="40">
        <f t="shared" si="38"/>
        <v>2.9689096099950296E-2</v>
      </c>
      <c r="D808" s="45">
        <f t="shared" ca="1" si="37"/>
        <v>0.75368436625762369</v>
      </c>
      <c r="E808" s="45">
        <f t="shared" ca="1" si="39"/>
        <v>0.29203596782846863</v>
      </c>
    </row>
    <row r="809" spans="1:5" x14ac:dyDescent="0.3">
      <c r="A809" s="39">
        <v>43930</v>
      </c>
      <c r="B809">
        <v>77682</v>
      </c>
      <c r="C809" s="40">
        <f t="shared" si="38"/>
        <v>-1.1993640699523023E-2</v>
      </c>
      <c r="D809" s="45">
        <f t="shared" ca="1" si="37"/>
        <v>0.75379281905835838</v>
      </c>
      <c r="E809" s="45">
        <f t="shared" ca="1" si="39"/>
        <v>0.29203596782846863</v>
      </c>
    </row>
    <row r="810" spans="1:5" x14ac:dyDescent="0.3">
      <c r="A810" s="39">
        <v>43934</v>
      </c>
      <c r="B810">
        <v>78836</v>
      </c>
      <c r="C810" s="40">
        <f t="shared" si="38"/>
        <v>1.4855436265801547E-2</v>
      </c>
      <c r="D810" s="45">
        <f t="shared" ca="1" si="37"/>
        <v>0.75477490962254901</v>
      </c>
      <c r="E810" s="45">
        <f t="shared" ca="1" si="39"/>
        <v>0.29203596782846863</v>
      </c>
    </row>
    <row r="811" spans="1:5" x14ac:dyDescent="0.3">
      <c r="A811" s="39">
        <v>43935</v>
      </c>
      <c r="B811">
        <v>79918</v>
      </c>
      <c r="C811" s="40">
        <f t="shared" si="38"/>
        <v>1.3724694302095442E-2</v>
      </c>
      <c r="D811" s="45">
        <f t="shared" ca="1" si="37"/>
        <v>0.75561011390015775</v>
      </c>
      <c r="E811" s="45">
        <f t="shared" ca="1" si="39"/>
        <v>0.29203596782846863</v>
      </c>
    </row>
    <row r="812" spans="1:5" x14ac:dyDescent="0.3">
      <c r="A812" s="39">
        <v>43936</v>
      </c>
      <c r="B812">
        <v>78831</v>
      </c>
      <c r="C812" s="40">
        <f t="shared" si="38"/>
        <v>-1.3601441477514409E-2</v>
      </c>
      <c r="D812" s="45">
        <f t="shared" ca="1" si="37"/>
        <v>0.7558106524956979</v>
      </c>
      <c r="E812" s="45">
        <f t="shared" ca="1" si="39"/>
        <v>0.29203596782846863</v>
      </c>
    </row>
    <row r="813" spans="1:5" x14ac:dyDescent="0.3">
      <c r="A813" s="39">
        <v>43937</v>
      </c>
      <c r="B813">
        <v>77812</v>
      </c>
      <c r="C813" s="40">
        <f t="shared" si="38"/>
        <v>-1.2926386827517122E-2</v>
      </c>
      <c r="D813" s="45">
        <f t="shared" ca="1" si="37"/>
        <v>0.75596593431294079</v>
      </c>
      <c r="E813" s="45">
        <f t="shared" ca="1" si="39"/>
        <v>0.29203596782846863</v>
      </c>
    </row>
    <row r="814" spans="1:5" x14ac:dyDescent="0.3">
      <c r="A814" s="39">
        <v>43938</v>
      </c>
      <c r="B814">
        <v>78990</v>
      </c>
      <c r="C814" s="40">
        <f t="shared" si="38"/>
        <v>1.5139053102349198E-2</v>
      </c>
      <c r="D814" s="45">
        <f t="shared" ca="1" si="37"/>
        <v>0.75695893259939484</v>
      </c>
      <c r="E814" s="45">
        <f t="shared" ca="1" si="39"/>
        <v>0.29203596782846863</v>
      </c>
    </row>
    <row r="815" spans="1:5" x14ac:dyDescent="0.3">
      <c r="A815" s="39">
        <v>43941</v>
      </c>
      <c r="B815">
        <v>78973</v>
      </c>
      <c r="C815" s="40">
        <f t="shared" si="38"/>
        <v>-2.1521711609062688E-4</v>
      </c>
      <c r="D815" s="45">
        <f t="shared" ca="1" si="37"/>
        <v>0.7559521978246635</v>
      </c>
      <c r="E815" s="45">
        <f t="shared" ca="1" si="39"/>
        <v>0.29203596782846863</v>
      </c>
    </row>
    <row r="816" spans="1:5" x14ac:dyDescent="0.3">
      <c r="A816" s="39">
        <v>43943</v>
      </c>
      <c r="B816">
        <v>80687</v>
      </c>
      <c r="C816" s="40">
        <f t="shared" si="38"/>
        <v>2.170362022463368E-2</v>
      </c>
      <c r="D816" s="45">
        <f t="shared" ca="1" si="37"/>
        <v>0.75757304341088294</v>
      </c>
      <c r="E816" s="45">
        <f t="shared" ca="1" si="39"/>
        <v>0.29203596782846863</v>
      </c>
    </row>
    <row r="817" spans="1:5" x14ac:dyDescent="0.3">
      <c r="A817" s="39">
        <v>43944</v>
      </c>
      <c r="B817">
        <v>79673</v>
      </c>
      <c r="C817" s="40">
        <f t="shared" si="38"/>
        <v>-1.2567080198792824E-2</v>
      </c>
      <c r="D817" s="45">
        <f t="shared" ca="1" si="37"/>
        <v>0.75765018851107235</v>
      </c>
      <c r="E817" s="45">
        <f t="shared" ca="1" si="39"/>
        <v>0.29203596782846863</v>
      </c>
    </row>
    <row r="818" spans="1:5" x14ac:dyDescent="0.3">
      <c r="A818" s="39">
        <v>43945</v>
      </c>
      <c r="B818">
        <v>75331</v>
      </c>
      <c r="C818" s="40">
        <f t="shared" si="38"/>
        <v>-5.4497759592333717E-2</v>
      </c>
      <c r="D818" s="45">
        <f t="shared" ca="1" si="37"/>
        <v>0.76366086698148206</v>
      </c>
      <c r="E818" s="45">
        <f t="shared" ca="1" si="39"/>
        <v>0.29203596782846863</v>
      </c>
    </row>
    <row r="819" spans="1:5" x14ac:dyDescent="0.3">
      <c r="A819" s="39">
        <v>43948</v>
      </c>
      <c r="B819">
        <v>78239</v>
      </c>
      <c r="C819" s="40">
        <f t="shared" si="38"/>
        <v>3.8602965578579784E-2</v>
      </c>
      <c r="D819" s="45">
        <f t="shared" ca="1" si="37"/>
        <v>0.76741316032898121</v>
      </c>
      <c r="E819" s="45">
        <f t="shared" ca="1" si="39"/>
        <v>0.29203596782846863</v>
      </c>
    </row>
    <row r="820" spans="1:5" x14ac:dyDescent="0.3">
      <c r="A820" s="39">
        <v>43949</v>
      </c>
      <c r="B820">
        <v>81312</v>
      </c>
      <c r="C820" s="40">
        <f t="shared" si="38"/>
        <v>3.9277086874832223E-2</v>
      </c>
      <c r="D820" s="45">
        <f t="shared" ca="1" si="37"/>
        <v>0.77207045739189695</v>
      </c>
      <c r="E820" s="45">
        <f t="shared" ca="1" si="39"/>
        <v>0.29203596782846863</v>
      </c>
    </row>
    <row r="821" spans="1:5" x14ac:dyDescent="0.3">
      <c r="A821" s="39">
        <v>43950</v>
      </c>
      <c r="B821">
        <v>83171</v>
      </c>
      <c r="C821" s="40">
        <f t="shared" si="38"/>
        <v>2.2862554112554223E-2</v>
      </c>
      <c r="D821" s="45">
        <f t="shared" ca="1" si="37"/>
        <v>0.77357332879904039</v>
      </c>
      <c r="E821" s="45">
        <f t="shared" ca="1" si="39"/>
        <v>0.29203596782846863</v>
      </c>
    </row>
    <row r="822" spans="1:5" x14ac:dyDescent="0.3">
      <c r="A822" s="39">
        <v>43951</v>
      </c>
      <c r="B822">
        <v>80506</v>
      </c>
      <c r="C822" s="40">
        <f t="shared" si="38"/>
        <v>-3.2042418631494152E-2</v>
      </c>
      <c r="D822" s="45">
        <f t="shared" ca="1" si="37"/>
        <v>0.77484848685735852</v>
      </c>
      <c r="E822" s="45">
        <f t="shared" ca="1" si="39"/>
        <v>0.29203596782846863</v>
      </c>
    </row>
    <row r="823" spans="1:5" x14ac:dyDescent="0.3">
      <c r="A823" s="39">
        <v>43955</v>
      </c>
      <c r="B823">
        <v>78876</v>
      </c>
      <c r="C823" s="40">
        <f t="shared" si="38"/>
        <v>-2.0246938116413649E-2</v>
      </c>
      <c r="D823" s="45">
        <f t="shared" ca="1" si="37"/>
        <v>0.77492071525196826</v>
      </c>
      <c r="E823" s="45">
        <f t="shared" ca="1" si="39"/>
        <v>0.29203596782846863</v>
      </c>
    </row>
    <row r="824" spans="1:5" x14ac:dyDescent="0.3">
      <c r="A824" s="39">
        <v>43956</v>
      </c>
      <c r="B824">
        <v>79471</v>
      </c>
      <c r="C824" s="40">
        <f t="shared" si="38"/>
        <v>7.5434859779908159E-3</v>
      </c>
      <c r="D824" s="45">
        <f t="shared" ca="1" si="37"/>
        <v>0.77524905111516296</v>
      </c>
      <c r="E824" s="45">
        <f t="shared" ca="1" si="39"/>
        <v>0.29203596782846863</v>
      </c>
    </row>
    <row r="825" spans="1:5" x14ac:dyDescent="0.3">
      <c r="A825" s="39">
        <v>43957</v>
      </c>
      <c r="B825">
        <v>79064</v>
      </c>
      <c r="C825" s="40">
        <f t="shared" si="38"/>
        <v>-5.1213650262359467E-3</v>
      </c>
      <c r="D825" s="45">
        <f t="shared" ca="1" si="37"/>
        <v>0.77327371840395098</v>
      </c>
      <c r="E825" s="45">
        <f t="shared" ca="1" si="39"/>
        <v>0.29203596782846863</v>
      </c>
    </row>
    <row r="826" spans="1:5" x14ac:dyDescent="0.3">
      <c r="A826" s="39">
        <v>43958</v>
      </c>
      <c r="B826">
        <v>78119</v>
      </c>
      <c r="C826" s="40">
        <f t="shared" si="38"/>
        <v>-1.195234240615195E-2</v>
      </c>
      <c r="D826" s="45">
        <f t="shared" ca="1" si="37"/>
        <v>0.77220701705642669</v>
      </c>
      <c r="E826" s="45">
        <f t="shared" ca="1" si="39"/>
        <v>0.29203596782846863</v>
      </c>
    </row>
    <row r="827" spans="1:5" x14ac:dyDescent="0.3">
      <c r="A827" s="39">
        <v>43959</v>
      </c>
      <c r="B827">
        <v>80263</v>
      </c>
      <c r="C827" s="40">
        <f t="shared" si="38"/>
        <v>2.7445307799639052E-2</v>
      </c>
      <c r="D827" s="45">
        <f t="shared" ca="1" si="37"/>
        <v>0.77467446706141185</v>
      </c>
      <c r="E827" s="45">
        <f t="shared" ca="1" si="39"/>
        <v>0.29203596782846863</v>
      </c>
    </row>
    <row r="828" spans="1:5" x14ac:dyDescent="0.3">
      <c r="A828" s="39">
        <v>43962</v>
      </c>
      <c r="B828">
        <v>79065</v>
      </c>
      <c r="C828" s="40">
        <f t="shared" si="38"/>
        <v>-1.4925931001831483E-2</v>
      </c>
      <c r="D828" s="45">
        <f t="shared" ca="1" si="37"/>
        <v>0.77487028724219709</v>
      </c>
      <c r="E828" s="45">
        <f t="shared" ca="1" si="39"/>
        <v>0.29203596782846863</v>
      </c>
    </row>
    <row r="829" spans="1:5" x14ac:dyDescent="0.3">
      <c r="A829" s="39">
        <v>43963</v>
      </c>
      <c r="B829">
        <v>77872</v>
      </c>
      <c r="C829" s="40">
        <f t="shared" si="38"/>
        <v>-1.508885094542467E-2</v>
      </c>
      <c r="D829" s="45">
        <f t="shared" ca="1" si="37"/>
        <v>0.77485943288117687</v>
      </c>
      <c r="E829" s="45">
        <f t="shared" ca="1" si="39"/>
        <v>0.29203596782846863</v>
      </c>
    </row>
    <row r="830" spans="1:5" x14ac:dyDescent="0.3">
      <c r="A830" s="39">
        <v>43964</v>
      </c>
      <c r="B830">
        <v>77772</v>
      </c>
      <c r="C830" s="40">
        <f t="shared" si="38"/>
        <v>-1.2841586192726684E-3</v>
      </c>
      <c r="D830" s="45">
        <f t="shared" ca="1" si="37"/>
        <v>0.77451915382795433</v>
      </c>
      <c r="E830" s="45">
        <f t="shared" ca="1" si="39"/>
        <v>0.29203596782846863</v>
      </c>
    </row>
    <row r="831" spans="1:5" x14ac:dyDescent="0.3">
      <c r="A831" s="39">
        <v>43965</v>
      </c>
      <c r="B831">
        <v>79011</v>
      </c>
      <c r="C831" s="40">
        <f t="shared" si="38"/>
        <v>1.5931183459342746E-2</v>
      </c>
      <c r="D831" s="45">
        <f t="shared" ca="1" si="37"/>
        <v>0.77515985476183258</v>
      </c>
      <c r="E831" s="45">
        <f t="shared" ca="1" si="39"/>
        <v>0.29203596782846863</v>
      </c>
    </row>
    <row r="832" spans="1:5" x14ac:dyDescent="0.3">
      <c r="A832" s="39">
        <v>43966</v>
      </c>
      <c r="B832">
        <v>77557</v>
      </c>
      <c r="C832" s="40">
        <f t="shared" si="38"/>
        <v>-1.8402500917593767E-2</v>
      </c>
      <c r="D832" s="45">
        <f t="shared" ca="1" si="37"/>
        <v>0.77543351795653992</v>
      </c>
      <c r="E832" s="45">
        <f t="shared" ca="1" si="39"/>
        <v>0.29203596782846863</v>
      </c>
    </row>
    <row r="833" spans="1:5" x14ac:dyDescent="0.3">
      <c r="A833" s="39">
        <v>43969</v>
      </c>
      <c r="B833">
        <v>81194</v>
      </c>
      <c r="C833" s="40">
        <f t="shared" si="38"/>
        <v>4.6894542078729229E-2</v>
      </c>
      <c r="D833" s="45">
        <f t="shared" ca="1" si="37"/>
        <v>0.7818786058126046</v>
      </c>
      <c r="E833" s="45">
        <f t="shared" ca="1" si="39"/>
        <v>0.29203596782846863</v>
      </c>
    </row>
    <row r="834" spans="1:5" x14ac:dyDescent="0.3">
      <c r="A834" s="39">
        <v>43970</v>
      </c>
      <c r="B834">
        <v>80742</v>
      </c>
      <c r="C834" s="40">
        <f t="shared" si="38"/>
        <v>-5.566913811365426E-3</v>
      </c>
      <c r="D834" s="45">
        <f t="shared" ca="1" si="37"/>
        <v>0.78171494299568023</v>
      </c>
      <c r="E834" s="45">
        <f t="shared" ca="1" si="39"/>
        <v>0.29203596782846863</v>
      </c>
    </row>
    <row r="835" spans="1:5" x14ac:dyDescent="0.3">
      <c r="A835" s="39">
        <v>43971</v>
      </c>
      <c r="B835">
        <v>81319</v>
      </c>
      <c r="C835" s="40">
        <f t="shared" si="38"/>
        <v>7.1462188204403088E-3</v>
      </c>
      <c r="D835" s="45">
        <f t="shared" ref="D835:D844" ca="1" si="40">IF(ROW(C835)&lt;=$G$1+1,"",_xlfn.STDEV.P(OFFSET(C835,0,0,-$G$1))*SQRT(252))</f>
        <v>0.78189678966558473</v>
      </c>
      <c r="E835" s="45">
        <f t="shared" ca="1" si="39"/>
        <v>0.29203596782846863</v>
      </c>
    </row>
    <row r="836" spans="1:5" x14ac:dyDescent="0.3">
      <c r="A836" s="39">
        <v>43972</v>
      </c>
      <c r="B836">
        <v>83027</v>
      </c>
      <c r="C836" s="40">
        <f t="shared" ref="C836:C844" si="41">B836/B835-1</f>
        <v>2.1003701471980607E-2</v>
      </c>
      <c r="D836" s="45">
        <f t="shared" ca="1" si="40"/>
        <v>0.78139199865115405</v>
      </c>
      <c r="E836" s="45">
        <f t="shared" ref="E836:E844" ca="1" si="42">IF(ISNUMBER(D836),$I$1,"")</f>
        <v>0.29203596782846863</v>
      </c>
    </row>
    <row r="837" spans="1:5" x14ac:dyDescent="0.3">
      <c r="A837" s="39">
        <v>43973</v>
      </c>
      <c r="B837">
        <v>82173</v>
      </c>
      <c r="C837" s="40">
        <f t="shared" si="41"/>
        <v>-1.0285810639912296E-2</v>
      </c>
      <c r="D837" s="45">
        <f t="shared" ca="1" si="40"/>
        <v>0.78092816949052291</v>
      </c>
      <c r="E837" s="45">
        <f t="shared" ca="1" si="42"/>
        <v>0.29203596782846863</v>
      </c>
    </row>
    <row r="838" spans="1:5" x14ac:dyDescent="0.3">
      <c r="A838" s="39">
        <v>43976</v>
      </c>
      <c r="B838">
        <v>85663</v>
      </c>
      <c r="C838" s="40">
        <f t="shared" si="41"/>
        <v>4.2471371375025768E-2</v>
      </c>
      <c r="D838" s="45">
        <f t="shared" ca="1" si="40"/>
        <v>0.78605467107128923</v>
      </c>
      <c r="E838" s="45">
        <f t="shared" ca="1" si="42"/>
        <v>0.29203596782846863</v>
      </c>
    </row>
    <row r="839" spans="1:5" x14ac:dyDescent="0.3">
      <c r="A839" s="39">
        <v>43977</v>
      </c>
      <c r="B839">
        <v>85469</v>
      </c>
      <c r="C839" s="40">
        <f t="shared" si="41"/>
        <v>-2.2646883718758781E-3</v>
      </c>
      <c r="D839" s="45">
        <f t="shared" ca="1" si="40"/>
        <v>0.7859067961149433</v>
      </c>
      <c r="E839" s="45">
        <f t="shared" ca="1" si="42"/>
        <v>0.29203596782846863</v>
      </c>
    </row>
    <row r="840" spans="1:5" x14ac:dyDescent="0.3">
      <c r="A840" s="39">
        <v>43978</v>
      </c>
      <c r="B840">
        <v>87946</v>
      </c>
      <c r="C840" s="40">
        <f t="shared" si="41"/>
        <v>2.8981268062104437E-2</v>
      </c>
      <c r="D840" s="45">
        <f t="shared" ca="1" si="40"/>
        <v>0.78808731793806885</v>
      </c>
      <c r="E840" s="45">
        <f t="shared" ca="1" si="42"/>
        <v>0.29203596782846863</v>
      </c>
    </row>
    <row r="841" spans="1:5" x14ac:dyDescent="0.3">
      <c r="A841" s="39">
        <v>43979</v>
      </c>
      <c r="B841">
        <v>86949</v>
      </c>
      <c r="C841" s="40">
        <f t="shared" si="41"/>
        <v>-1.1336501944374966E-2</v>
      </c>
      <c r="D841" s="45">
        <f t="shared" ca="1" si="40"/>
        <v>0.78825986810014692</v>
      </c>
      <c r="E841" s="45">
        <f t="shared" ca="1" si="42"/>
        <v>0.29203596782846863</v>
      </c>
    </row>
    <row r="842" spans="1:5" x14ac:dyDescent="0.3">
      <c r="A842" s="39">
        <v>43980</v>
      </c>
      <c r="B842">
        <v>87403</v>
      </c>
      <c r="C842" s="40">
        <f t="shared" si="41"/>
        <v>5.2214516555681989E-3</v>
      </c>
      <c r="D842" s="45">
        <f t="shared" ca="1" si="40"/>
        <v>0.78777092681158978</v>
      </c>
      <c r="E842" s="45">
        <f t="shared" ca="1" si="42"/>
        <v>0.29203596782846863</v>
      </c>
    </row>
    <row r="843" spans="1:5" x14ac:dyDescent="0.3">
      <c r="A843" s="39">
        <v>43983</v>
      </c>
      <c r="B843">
        <v>88620</v>
      </c>
      <c r="C843" s="40">
        <f t="shared" si="41"/>
        <v>1.3924007185108112E-2</v>
      </c>
      <c r="D843" s="45">
        <f t="shared" ca="1" si="40"/>
        <v>0.78799631134836223</v>
      </c>
      <c r="E843" s="45">
        <f t="shared" ca="1" si="42"/>
        <v>0.29203596782846863</v>
      </c>
    </row>
    <row r="844" spans="1:5" x14ac:dyDescent="0.3">
      <c r="A844" s="39">
        <v>43984</v>
      </c>
      <c r="B844">
        <v>91046</v>
      </c>
      <c r="C844" s="40">
        <f t="shared" si="41"/>
        <v>2.7375310313698886E-2</v>
      </c>
      <c r="D844" s="45">
        <f t="shared" ca="1" si="40"/>
        <v>0.79006056034446714</v>
      </c>
      <c r="E844" s="45">
        <f t="shared" ca="1" si="42"/>
        <v>0.29203596782846863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Volatilidade</vt:lpstr>
      <vt:lpstr>Exemplos</vt:lpstr>
      <vt:lpstr>Rolling_Volatilidade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2017-05-09T22:26:50Z</dcterms:created>
  <dcterms:modified xsi:type="dcterms:W3CDTF">2020-06-11T13:37:01Z</dcterms:modified>
</cp:coreProperties>
</file>