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qu\AppData\Local\Temp\Rar$DIa7692.23432\"/>
    </mc:Choice>
  </mc:AlternateContent>
  <xr:revisionPtr revIDLastSave="0" documentId="13_ncr:1_{274E7F4E-8609-4E9F-9468-2CC587EC3051}" xr6:coauthVersionLast="47" xr6:coauthVersionMax="47" xr10:uidLastSave="{00000000-0000-0000-0000-000000000000}"/>
  <bookViews>
    <workbookView xWindow="-120" yWindow="-120" windowWidth="38640" windowHeight="21120" firstSheet="1" activeTab="1" xr2:uid="{FBBF4C37-19BF-4A16-9E62-939E201BC44E}"/>
  </bookViews>
  <sheets>
    <sheet name="L5" sheetId="8" state="hidden" r:id="rId1"/>
    <sheet name="SE" sheetId="9" r:id="rId2"/>
    <sheet name="SES" sheetId="10" r:id="rId3"/>
    <sheet name="E &amp; OU" sheetId="7" r:id="rId4"/>
    <sheet name="PARÂMETRO" sheetId="5" r:id="rId5"/>
    <sheet name="SOMASE" sheetId="2" r:id="rId6"/>
    <sheet name="SEERRO" sheetId="3" r:id="rId7"/>
    <sheet name="SENÃODISP" sheetId="4" r:id="rId8"/>
  </sheets>
  <externalReferences>
    <externalReference r:id="rId9"/>
  </externalReferences>
  <definedNames>
    <definedName name="CSLL">[1]Impostos!$B$3</definedName>
    <definedName name="IR">[1]Impostos!$B$2</definedName>
    <definedName name="UltimoAno">YEAR(TODAY())-1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F48" i="7"/>
  <c r="F49" i="7"/>
  <c r="F50" i="7"/>
  <c r="F51" i="7"/>
  <c r="F47" i="7"/>
  <c r="E48" i="7"/>
  <c r="E49" i="7"/>
  <c r="E50" i="7"/>
  <c r="E51" i="7"/>
  <c r="E47" i="7"/>
  <c r="C48" i="7"/>
  <c r="C49" i="7"/>
  <c r="C50" i="7"/>
  <c r="C51" i="7"/>
  <c r="C47" i="7"/>
</calcChain>
</file>

<file path=xl/sharedStrings.xml><?xml version="1.0" encoding="utf-8"?>
<sst xmlns="http://schemas.openxmlformats.org/spreadsheetml/2006/main" count="236" uniqueCount="151">
  <si>
    <t>Produto 3</t>
  </si>
  <si>
    <t>Produto 2</t>
  </si>
  <si>
    <t>Produto 1</t>
  </si>
  <si>
    <t>Maior que R$ 20.000</t>
  </si>
  <si>
    <t>Maior que R$ 10.000</t>
  </si>
  <si>
    <t>Maior que R$ 5.000</t>
  </si>
  <si>
    <t>Maior que R$ 1.000</t>
  </si>
  <si>
    <t>Alberto</t>
  </si>
  <si>
    <t>Carolina</t>
  </si>
  <si>
    <t>Felipe</t>
  </si>
  <si>
    <t>Bruno</t>
  </si>
  <si>
    <t>Vendas do Felipe</t>
  </si>
  <si>
    <t>Vendas do Bruno</t>
  </si>
  <si>
    <t>Vendas da Carolina</t>
  </si>
  <si>
    <t>Vendas do Alberto</t>
  </si>
  <si>
    <t>Dezembro</t>
  </si>
  <si>
    <t>Nada</t>
  </si>
  <si>
    <t>Novembro</t>
  </si>
  <si>
    <t>Outubro</t>
  </si>
  <si>
    <t>Setembro</t>
  </si>
  <si>
    <t>Agosto</t>
  </si>
  <si>
    <t>Julho</t>
  </si>
  <si>
    <t>Junho</t>
  </si>
  <si>
    <t>Maio</t>
  </si>
  <si>
    <t>-</t>
  </si>
  <si>
    <t>Abril</t>
  </si>
  <si>
    <t>Março</t>
  </si>
  <si>
    <t>Fevereiro</t>
  </si>
  <si>
    <t>Janeiro</t>
  </si>
  <si>
    <t>Produto 5</t>
  </si>
  <si>
    <t>Produto 4</t>
  </si>
  <si>
    <t>RELATÓRIO DE PEDIDOS DE VENDA</t>
  </si>
  <si>
    <t>Produto</t>
  </si>
  <si>
    <t>Meta</t>
  </si>
  <si>
    <t>Vendas</t>
  </si>
  <si>
    <t>Vendedor</t>
  </si>
  <si>
    <t>Condições</t>
  </si>
  <si>
    <t>Resultado</t>
  </si>
  <si>
    <t>Mês</t>
  </si>
  <si>
    <t>Metas</t>
  </si>
  <si>
    <t>Quantidade</t>
  </si>
  <si>
    <t>Preço Unitário</t>
  </si>
  <si>
    <t>Valor Total</t>
  </si>
  <si>
    <t>Valor Unitário</t>
  </si>
  <si>
    <t>Região 1</t>
  </si>
  <si>
    <t>Região 2</t>
  </si>
  <si>
    <t>Região 3</t>
  </si>
  <si>
    <t>Região 4</t>
  </si>
  <si>
    <t>Região 5</t>
  </si>
  <si>
    <t>Devolução</t>
  </si>
  <si>
    <t>Novos Clientes</t>
  </si>
  <si>
    <t>Comissão</t>
  </si>
  <si>
    <t>Status da Região</t>
  </si>
  <si>
    <r>
      <t xml:space="preserve">Comissão Normal: </t>
    </r>
    <r>
      <rPr>
        <sz val="11"/>
        <color rgb="FF2181A7"/>
        <rFont val="Calibri"/>
        <family val="2"/>
        <scheme val="minor"/>
      </rPr>
      <t>1% caso a meta de vendas seja atingida</t>
    </r>
  </si>
  <si>
    <r>
      <t xml:space="preserve">Comissão Especial: </t>
    </r>
    <r>
      <rPr>
        <sz val="11"/>
        <color rgb="FF2181A7"/>
        <rFont val="Calibri"/>
        <family val="2"/>
        <scheme val="minor"/>
      </rPr>
      <t xml:space="preserve">2% caso a meta de vendas seja atingida e se novos clientes for acima de 20 </t>
    </r>
  </si>
  <si>
    <r>
      <rPr>
        <b/>
        <sz val="11"/>
        <color rgb="FF2181A7"/>
        <rFont val="Calibri"/>
        <family val="2"/>
        <scheme val="minor"/>
      </rPr>
      <t>Status da Região "OK"</t>
    </r>
    <r>
      <rPr>
        <sz val="11"/>
        <color rgb="FF2181A7"/>
        <rFont val="Calibri"/>
        <family val="2"/>
        <scheme val="minor"/>
      </rPr>
      <t xml:space="preserve">: Caso a devolução seja abaixo de 6 ou novos clientes acima de 10 </t>
    </r>
  </si>
  <si>
    <r>
      <rPr>
        <b/>
        <sz val="11"/>
        <color rgb="FF2181A7"/>
        <rFont val="Calibri"/>
        <family val="2"/>
        <scheme val="minor"/>
      </rPr>
      <t>Status da Região "Alerta"</t>
    </r>
    <r>
      <rPr>
        <sz val="11"/>
        <color rgb="FF2181A7"/>
        <rFont val="Calibri"/>
        <family val="2"/>
        <scheme val="minor"/>
      </rPr>
      <t xml:space="preserve">: Caso a devolução seja acima de 6 ou novos clientes abaixo de 10 </t>
    </r>
  </si>
  <si>
    <t>Região</t>
  </si>
  <si>
    <r>
      <t xml:space="preserve">Sem Comissão: </t>
    </r>
    <r>
      <rPr>
        <sz val="11"/>
        <color rgb="FF2181A7"/>
        <rFont val="Calibri"/>
        <family val="2"/>
        <scheme val="minor"/>
      </rPr>
      <t>0% caso nenhuma das condições acima sejam atingidas</t>
    </r>
  </si>
  <si>
    <t>Função E</t>
  </si>
  <si>
    <t>Função OU</t>
  </si>
  <si>
    <t>Classificação</t>
  </si>
  <si>
    <t>Descrição</t>
  </si>
  <si>
    <t>Ouro</t>
  </si>
  <si>
    <t>Prata</t>
  </si>
  <si>
    <t>Bronze</t>
  </si>
  <si>
    <t>Data do Pedido</t>
  </si>
  <si>
    <t>A023</t>
  </si>
  <si>
    <t>L021</t>
  </si>
  <si>
    <t>BBA028</t>
  </si>
  <si>
    <t>E024</t>
  </si>
  <si>
    <t>TC121</t>
  </si>
  <si>
    <t>OM028</t>
  </si>
  <si>
    <t>P131</t>
  </si>
  <si>
    <t>RB012</t>
  </si>
  <si>
    <t>BBA014</t>
  </si>
  <si>
    <t>P177</t>
  </si>
  <si>
    <t>P178</t>
  </si>
  <si>
    <t>P179</t>
  </si>
  <si>
    <t>P183</t>
  </si>
  <si>
    <t>PAS088</t>
  </si>
  <si>
    <t>TC093</t>
  </si>
  <si>
    <t>OF110</t>
  </si>
  <si>
    <t>CC014</t>
  </si>
  <si>
    <t>CP038</t>
  </si>
  <si>
    <t>CP059</t>
  </si>
  <si>
    <t>P132</t>
  </si>
  <si>
    <t>TC015</t>
  </si>
  <si>
    <t>A046</t>
  </si>
  <si>
    <t>BBA049</t>
  </si>
  <si>
    <t>A015</t>
  </si>
  <si>
    <t>ID Cliente</t>
  </si>
  <si>
    <t>Tipo Cliente</t>
  </si>
  <si>
    <t>DATAB</t>
  </si>
  <si>
    <t>Microsoft</t>
  </si>
  <si>
    <t>Apple</t>
  </si>
  <si>
    <t>Google</t>
  </si>
  <si>
    <t>% Alcance</t>
  </si>
  <si>
    <t xml:space="preserve">TABELA AUXILIAR </t>
  </si>
  <si>
    <t>Status</t>
  </si>
  <si>
    <t>Maior que 100?</t>
  </si>
  <si>
    <t>Valor</t>
  </si>
  <si>
    <t>Produto 46</t>
  </si>
  <si>
    <t>Produto 45</t>
  </si>
  <si>
    <t>Produto 44</t>
  </si>
  <si>
    <t>Produto 43</t>
  </si>
  <si>
    <t>Produto 42</t>
  </si>
  <si>
    <t>Produto 41</t>
  </si>
  <si>
    <t>Produto 40</t>
  </si>
  <si>
    <t>Produto 39</t>
  </si>
  <si>
    <t>Produto 38</t>
  </si>
  <si>
    <t>Produto 37</t>
  </si>
  <si>
    <t>Produto 36</t>
  </si>
  <si>
    <t>Produto 35</t>
  </si>
  <si>
    <t>Produto 34</t>
  </si>
  <si>
    <t>Produto 33</t>
  </si>
  <si>
    <t>Produto 32</t>
  </si>
  <si>
    <t>Produto 31</t>
  </si>
  <si>
    <t>Produto 30</t>
  </si>
  <si>
    <t>Produto 29</t>
  </si>
  <si>
    <t>Produto 28</t>
  </si>
  <si>
    <t>Produto 27</t>
  </si>
  <si>
    <t>Produto 26</t>
  </si>
  <si>
    <t>Produto 25</t>
  </si>
  <si>
    <t>Produto 24</t>
  </si>
  <si>
    <t>Produto 23</t>
  </si>
  <si>
    <t>Produto 22</t>
  </si>
  <si>
    <t>Produto 21</t>
  </si>
  <si>
    <t>Produto 20</t>
  </si>
  <si>
    <t>Produto 19</t>
  </si>
  <si>
    <t>Produto 18</t>
  </si>
  <si>
    <t>Produto 17</t>
  </si>
  <si>
    <t>Produto 16</t>
  </si>
  <si>
    <t>Produto 15</t>
  </si>
  <si>
    <t>Produto 14</t>
  </si>
  <si>
    <t>Produto 13</t>
  </si>
  <si>
    <t>Produto 12</t>
  </si>
  <si>
    <t>Produto 11</t>
  </si>
  <si>
    <t>Produto 10</t>
  </si>
  <si>
    <t>Produto 9</t>
  </si>
  <si>
    <t>Produto 8</t>
  </si>
  <si>
    <t>Produto 7</t>
  </si>
  <si>
    <t>Produto 6</t>
  </si>
  <si>
    <t>Excesso</t>
  </si>
  <si>
    <t>Infinito</t>
  </si>
  <si>
    <t>Elevado</t>
  </si>
  <si>
    <t>Adequado</t>
  </si>
  <si>
    <t>Alerta</t>
  </si>
  <si>
    <t>Qtd Max</t>
  </si>
  <si>
    <t>Qtd Min</t>
  </si>
  <si>
    <t>Qtd Estoque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</si>
</sst>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dd/mm/yyyy\ hh:mm:ss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0"/>
      <color theme="0"/>
      <name val="Segoe UI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2181A7"/>
      <name val="Calibri"/>
      <family val="2"/>
      <scheme val="minor"/>
    </font>
    <font>
      <sz val="11"/>
      <color rgb="FF2181A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2465A"/>
        <bgColor theme="9"/>
      </patternFill>
    </fill>
    <fill>
      <patternFill patternType="solid">
        <fgColor rgb="FF12465A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164" fontId="0" fillId="0" borderId="0" xfId="1" applyNumberFormat="1" applyFont="1" applyBorder="1" applyAlignment="1">
      <alignment horizontal="center"/>
    </xf>
    <xf numFmtId="164" fontId="0" fillId="2" borderId="0" xfId="1" applyNumberFormat="1" applyFont="1" applyFill="1" applyBorder="1" applyAlignment="1">
      <alignment horizontal="center"/>
    </xf>
    <xf numFmtId="0" fontId="3" fillId="0" borderId="0" xfId="0" applyFont="1"/>
    <xf numFmtId="44" fontId="0" fillId="0" borderId="0" xfId="2" applyFont="1" applyBorder="1" applyAlignment="1">
      <alignment horizontal="left"/>
    </xf>
    <xf numFmtId="44" fontId="0" fillId="2" borderId="0" xfId="2" applyFont="1" applyFill="1" applyBorder="1" applyAlignment="1">
      <alignment horizontal="left"/>
    </xf>
    <xf numFmtId="44" fontId="3" fillId="0" borderId="1" xfId="2" applyFont="1" applyFill="1" applyBorder="1"/>
    <xf numFmtId="0" fontId="4" fillId="2" borderId="1" xfId="0" applyFont="1" applyFill="1" applyBorder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44" fontId="0" fillId="0" borderId="0" xfId="2" applyFont="1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0" xfId="0" applyFont="1"/>
    <xf numFmtId="9" fontId="0" fillId="0" borderId="0" xfId="3" applyFont="1"/>
    <xf numFmtId="0" fontId="7" fillId="5" borderId="0" xfId="0" applyFont="1" applyFill="1"/>
    <xf numFmtId="0" fontId="7" fillId="5" borderId="0" xfId="0" applyFont="1" applyFill="1" applyAlignment="1">
      <alignment horizontal="center"/>
    </xf>
    <xf numFmtId="2" fontId="0" fillId="0" borderId="0" xfId="0" applyNumberFormat="1"/>
    <xf numFmtId="1" fontId="0" fillId="0" borderId="0" xfId="2" applyNumberFormat="1" applyFont="1" applyAlignment="1">
      <alignment horizontal="center"/>
    </xf>
    <xf numFmtId="1" fontId="0" fillId="2" borderId="0" xfId="2" applyNumberFormat="1" applyFont="1" applyFill="1" applyAlignment="1">
      <alignment horizontal="center"/>
    </xf>
    <xf numFmtId="14" fontId="0" fillId="0" borderId="0" xfId="0" applyNumberFormat="1" applyAlignment="1">
      <alignment horizontal="center"/>
    </xf>
    <xf numFmtId="14" fontId="0" fillId="2" borderId="0" xfId="0" applyNumberFormat="1" applyFill="1" applyAlignment="1">
      <alignment horizontal="center"/>
    </xf>
    <xf numFmtId="44" fontId="0" fillId="0" borderId="0" xfId="0" applyNumberFormat="1"/>
    <xf numFmtId="44" fontId="3" fillId="0" borderId="0" xfId="0" applyNumberFormat="1" applyFont="1"/>
    <xf numFmtId="164" fontId="0" fillId="0" borderId="0" xfId="1" applyNumberFormat="1" applyFont="1"/>
    <xf numFmtId="44" fontId="0" fillId="0" borderId="0" xfId="2" applyFont="1" applyBorder="1" applyAlignment="1">
      <alignment horizontal="right"/>
    </xf>
    <xf numFmtId="44" fontId="0" fillId="2" borderId="0" xfId="2" applyFont="1" applyFill="1" applyBorder="1" applyAlignment="1">
      <alignment horizontal="right"/>
    </xf>
    <xf numFmtId="9" fontId="0" fillId="0" borderId="0" xfId="3" applyFont="1" applyAlignment="1">
      <alignment horizontal="right"/>
    </xf>
    <xf numFmtId="0" fontId="2" fillId="3" borderId="0" xfId="0" applyFont="1" applyFill="1" applyAlignment="1">
      <alignment horizontal="center" vertical="center"/>
    </xf>
    <xf numFmtId="165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2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2" borderId="0" xfId="1" applyNumberFormat="1" applyFont="1" applyFill="1" applyAlignment="1">
      <alignment horizontal="right"/>
    </xf>
    <xf numFmtId="0" fontId="0" fillId="0" borderId="0" xfId="1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5" fillId="4" borderId="3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</cellXfs>
  <cellStyles count="4">
    <cellStyle name="Moeda" xfId="2" builtinId="4"/>
    <cellStyle name="Normal" xfId="0" builtinId="0"/>
    <cellStyle name="Porcentagem" xfId="3" builtinId="5"/>
    <cellStyle name="Vírgula" xfId="1" builtinId="3"/>
  </cellStyles>
  <dxfs count="0"/>
  <tableStyles count="0" defaultTableStyle="TableStyleMedium2" defaultPivotStyle="PivotStyleLight16"/>
  <colors>
    <mruColors>
      <color rgb="FF2181A7"/>
      <color rgb="FFAFDDEF"/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69689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64710C97-2D62-4653-A5A3-1C7E7C8343BB}"/>
            </a:ext>
          </a:extLst>
        </xdr:cNvPr>
        <xdr:cNvSpPr txBox="1"/>
      </xdr:nvSpPr>
      <xdr:spPr>
        <a:xfrm>
          <a:off x="198560" y="139211"/>
          <a:ext cx="269689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latin typeface="Segoe UI" panose="020B0502040204020203" pitchFamily="34" charset="0"/>
              <a:cs typeface="Segoe UI" panose="020B0502040204020203" pitchFamily="34" charset="0"/>
            </a:rPr>
            <a:t>Função PARÂMETRO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1397306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14EA2B9C-7AB3-4F35-9F64-8630332E9781}"/>
            </a:ext>
          </a:extLst>
        </xdr:cNvPr>
        <xdr:cNvSpPr txBox="1"/>
      </xdr:nvSpPr>
      <xdr:spPr>
        <a:xfrm>
          <a:off x="199830" y="136671"/>
          <a:ext cx="139730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SE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1541063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D9DF547-F382-4EDC-B775-35D08E0A627E}"/>
            </a:ext>
          </a:extLst>
        </xdr:cNvPr>
        <xdr:cNvSpPr txBox="1"/>
      </xdr:nvSpPr>
      <xdr:spPr>
        <a:xfrm>
          <a:off x="199830" y="136671"/>
          <a:ext cx="1541063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SES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55961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F7852B1D-A733-406C-9D0E-93AC788655DD}"/>
            </a:ext>
          </a:extLst>
        </xdr:cNvPr>
        <xdr:cNvSpPr txBox="1"/>
      </xdr:nvSpPr>
      <xdr:spPr>
        <a:xfrm>
          <a:off x="198560" y="139211"/>
          <a:ext cx="255961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SE +</a:t>
          </a:r>
          <a:r>
            <a:rPr lang="pt-BR" sz="2000" b="1" baseline="0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 E + OU</a:t>
          </a:r>
          <a:endParaRPr lang="pt-BR" sz="2000" b="1">
            <a:solidFill>
              <a:srgbClr val="12465A"/>
            </a:solidFill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696892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32DB6DB-30D1-4E16-A62A-8A8135133846}"/>
            </a:ext>
          </a:extLst>
        </xdr:cNvPr>
        <xdr:cNvSpPr txBox="1"/>
      </xdr:nvSpPr>
      <xdr:spPr>
        <a:xfrm>
          <a:off x="198560" y="139211"/>
          <a:ext cx="2696892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PARÂMETRO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161361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80CB6509-BB10-40D7-9E6B-30948BB83C2E}"/>
            </a:ext>
          </a:extLst>
        </xdr:cNvPr>
        <xdr:cNvSpPr txBox="1"/>
      </xdr:nvSpPr>
      <xdr:spPr>
        <a:xfrm>
          <a:off x="198560" y="139211"/>
          <a:ext cx="2161361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SOMASE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063129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2D30FA68-B1EF-4477-93BE-705EB504BAFC}"/>
            </a:ext>
          </a:extLst>
        </xdr:cNvPr>
        <xdr:cNvSpPr txBox="1"/>
      </xdr:nvSpPr>
      <xdr:spPr>
        <a:xfrm>
          <a:off x="198560" y="139211"/>
          <a:ext cx="2063129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SEERRO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198560</xdr:colOff>
      <xdr:row>0</xdr:row>
      <xdr:rowOff>139211</xdr:rowOff>
    </xdr:from>
    <xdr:ext cx="2546466" cy="433452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512465C9-67D8-44AA-8457-918A301DB2E3}"/>
            </a:ext>
          </a:extLst>
        </xdr:cNvPr>
        <xdr:cNvSpPr txBox="1"/>
      </xdr:nvSpPr>
      <xdr:spPr>
        <a:xfrm>
          <a:off x="198560" y="139211"/>
          <a:ext cx="2546466" cy="43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2000" b="1">
              <a:solidFill>
                <a:srgbClr val="12465A"/>
              </a:solidFill>
              <a:latin typeface="Segoe UI" panose="020B0502040204020203" pitchFamily="34" charset="0"/>
              <a:cs typeface="Segoe UI" panose="020B0502040204020203" pitchFamily="34" charset="0"/>
            </a:rPr>
            <a:t>Função SENÃODISP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bai/Desktop/D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1138-1B0D-435B-B035-2FE0DFBA9F8C}">
  <dimension ref="J14:J17"/>
  <sheetViews>
    <sheetView showGridLines="0" zoomScale="130" zoomScaleNormal="130" workbookViewId="0">
      <selection activeCell="B5" sqref="B5:G60"/>
    </sheetView>
  </sheetViews>
  <sheetFormatPr defaultRowHeight="14.5" x14ac:dyDescent="0.35"/>
  <cols>
    <col min="1" max="1" width="4.1796875" customWidth="1"/>
    <col min="2" max="2" width="17.7265625" customWidth="1"/>
    <col min="3" max="3" width="15.7265625" customWidth="1"/>
    <col min="4" max="4" width="12.1796875" bestFit="1" customWidth="1"/>
    <col min="5" max="5" width="11" bestFit="1" customWidth="1"/>
    <col min="6" max="6" width="13.81640625" bestFit="1" customWidth="1"/>
    <col min="7" max="7" width="11.453125" bestFit="1" customWidth="1"/>
    <col min="8" max="8" width="17.1796875" customWidth="1"/>
    <col min="10" max="10" width="12.1796875" bestFit="1" customWidth="1"/>
    <col min="11" max="11" width="9.453125" bestFit="1" customWidth="1"/>
  </cols>
  <sheetData>
    <row r="14" spans="10:10" x14ac:dyDescent="0.35">
      <c r="J14" s="12"/>
    </row>
    <row r="15" spans="10:10" x14ac:dyDescent="0.35">
      <c r="J15" s="12"/>
    </row>
    <row r="16" spans="10:10" x14ac:dyDescent="0.35">
      <c r="J16" s="12"/>
    </row>
    <row r="17" spans="10:10" x14ac:dyDescent="0.35">
      <c r="J17" s="12"/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04387-24CD-4C6B-8DAF-53E8E3E4C43A}">
  <dimension ref="B5:E17"/>
  <sheetViews>
    <sheetView showGridLines="0" tabSelected="1" zoomScale="140" zoomScaleNormal="140" workbookViewId="0">
      <selection activeCell="D6" sqref="D6"/>
    </sheetView>
  </sheetViews>
  <sheetFormatPr defaultColWidth="9.1796875" defaultRowHeight="14.5" x14ac:dyDescent="0.35"/>
  <cols>
    <col min="1" max="1" width="4.1796875" customWidth="1"/>
    <col min="2" max="2" width="11.54296875" customWidth="1"/>
    <col min="3" max="3" width="12.7265625" customWidth="1"/>
    <col min="4" max="4" width="15.453125" customWidth="1"/>
    <col min="5" max="5" width="22.1796875" customWidth="1"/>
    <col min="10" max="10" width="16" customWidth="1"/>
  </cols>
  <sheetData>
    <row r="5" spans="2:5" x14ac:dyDescent="0.35">
      <c r="B5" s="31" t="s">
        <v>32</v>
      </c>
      <c r="C5" s="31" t="s">
        <v>101</v>
      </c>
      <c r="D5" s="31" t="s">
        <v>100</v>
      </c>
    </row>
    <row r="6" spans="2:5" x14ac:dyDescent="0.35">
      <c r="B6" s="33" t="s">
        <v>2</v>
      </c>
      <c r="C6" s="12">
        <v>50</v>
      </c>
    </row>
    <row r="7" spans="2:5" x14ac:dyDescent="0.35">
      <c r="B7" s="34" t="s">
        <v>1</v>
      </c>
      <c r="C7" s="10">
        <v>101</v>
      </c>
    </row>
    <row r="8" spans="2:5" x14ac:dyDescent="0.35">
      <c r="B8" s="33" t="s">
        <v>0</v>
      </c>
      <c r="C8" s="12">
        <v>140</v>
      </c>
    </row>
    <row r="9" spans="2:5" x14ac:dyDescent="0.35">
      <c r="B9" s="34" t="s">
        <v>30</v>
      </c>
      <c r="C9" s="10">
        <v>2</v>
      </c>
    </row>
    <row r="10" spans="2:5" x14ac:dyDescent="0.35">
      <c r="B10" s="33" t="s">
        <v>29</v>
      </c>
      <c r="C10" s="12">
        <v>100</v>
      </c>
    </row>
    <row r="14" spans="2:5" x14ac:dyDescent="0.35">
      <c r="B14" s="31" t="s">
        <v>32</v>
      </c>
      <c r="C14" s="31" t="s">
        <v>33</v>
      </c>
      <c r="D14" s="31" t="s">
        <v>34</v>
      </c>
      <c r="E14" s="31" t="s">
        <v>99</v>
      </c>
    </row>
    <row r="15" spans="2:5" x14ac:dyDescent="0.35">
      <c r="B15" s="33" t="s">
        <v>2</v>
      </c>
      <c r="C15" s="1">
        <v>10000</v>
      </c>
      <c r="D15" s="1">
        <v>13000</v>
      </c>
      <c r="E15" s="32"/>
    </row>
    <row r="16" spans="2:5" x14ac:dyDescent="0.35">
      <c r="B16" s="34" t="s">
        <v>1</v>
      </c>
      <c r="C16" s="2">
        <v>15000</v>
      </c>
      <c r="D16" s="2">
        <v>7500</v>
      </c>
      <c r="E16" s="32"/>
    </row>
    <row r="17" spans="2:5" x14ac:dyDescent="0.35">
      <c r="B17" s="33" t="s">
        <v>0</v>
      </c>
      <c r="C17" s="1">
        <v>6000</v>
      </c>
      <c r="D17" s="1">
        <v>15000</v>
      </c>
      <c r="E17" s="32"/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500E5-A681-4A09-AC80-FA939DF4DC9F}">
  <dimension ref="B5:I51"/>
  <sheetViews>
    <sheetView showGridLines="0" zoomScale="140" zoomScaleNormal="140" workbookViewId="0">
      <selection activeCell="I7" sqref="I7"/>
    </sheetView>
  </sheetViews>
  <sheetFormatPr defaultColWidth="9.1796875" defaultRowHeight="14.5" x14ac:dyDescent="0.35"/>
  <cols>
    <col min="1" max="1" width="4.1796875" customWidth="1"/>
    <col min="2" max="5" width="11.54296875" customWidth="1"/>
    <col min="6" max="6" width="10.7265625" customWidth="1"/>
    <col min="7" max="7" width="9.26953125" bestFit="1" customWidth="1"/>
    <col min="8" max="8" width="9.7265625" customWidth="1"/>
    <col min="9" max="9" width="14.7265625" customWidth="1"/>
  </cols>
  <sheetData>
    <row r="5" spans="2:9" x14ac:dyDescent="0.35">
      <c r="B5" s="31" t="s">
        <v>32</v>
      </c>
      <c r="C5" s="31" t="s">
        <v>150</v>
      </c>
      <c r="D5" s="31" t="s">
        <v>99</v>
      </c>
      <c r="E5" s="39"/>
      <c r="G5" s="31" t="s">
        <v>149</v>
      </c>
      <c r="H5" s="31" t="s">
        <v>148</v>
      </c>
      <c r="I5" s="31" t="s">
        <v>99</v>
      </c>
    </row>
    <row r="6" spans="2:9" x14ac:dyDescent="0.35">
      <c r="B6" s="33" t="s">
        <v>2</v>
      </c>
      <c r="C6" s="36">
        <v>1900</v>
      </c>
      <c r="G6" s="38">
        <v>0</v>
      </c>
      <c r="H6" s="38">
        <v>2000</v>
      </c>
      <c r="I6" s="33" t="s">
        <v>147</v>
      </c>
    </row>
    <row r="7" spans="2:9" x14ac:dyDescent="0.35">
      <c r="B7" s="34" t="s">
        <v>1</v>
      </c>
      <c r="C7" s="35">
        <v>3611</v>
      </c>
      <c r="G7" s="37">
        <v>2001</v>
      </c>
      <c r="H7" s="37">
        <v>6000</v>
      </c>
      <c r="I7" s="34" t="s">
        <v>146</v>
      </c>
    </row>
    <row r="8" spans="2:9" x14ac:dyDescent="0.35">
      <c r="B8" s="33" t="s">
        <v>0</v>
      </c>
      <c r="C8" s="36">
        <v>2045</v>
      </c>
      <c r="G8" s="38">
        <v>6001</v>
      </c>
      <c r="H8" s="38">
        <v>8000</v>
      </c>
      <c r="I8" s="33" t="s">
        <v>145</v>
      </c>
    </row>
    <row r="9" spans="2:9" x14ac:dyDescent="0.35">
      <c r="B9" s="34" t="s">
        <v>30</v>
      </c>
      <c r="C9" s="35">
        <v>5998</v>
      </c>
      <c r="G9" s="37">
        <v>8001</v>
      </c>
      <c r="H9" s="37" t="s">
        <v>144</v>
      </c>
      <c r="I9" s="34" t="s">
        <v>143</v>
      </c>
    </row>
    <row r="10" spans="2:9" x14ac:dyDescent="0.35">
      <c r="B10" s="33" t="s">
        <v>29</v>
      </c>
      <c r="C10" s="36">
        <v>8509</v>
      </c>
    </row>
    <row r="11" spans="2:9" x14ac:dyDescent="0.35">
      <c r="B11" s="34" t="s">
        <v>142</v>
      </c>
      <c r="C11" s="35">
        <v>5005</v>
      </c>
    </row>
    <row r="12" spans="2:9" x14ac:dyDescent="0.35">
      <c r="B12" s="33" t="s">
        <v>141</v>
      </c>
      <c r="C12" s="36">
        <v>4992</v>
      </c>
    </row>
    <row r="13" spans="2:9" x14ac:dyDescent="0.35">
      <c r="B13" s="34" t="s">
        <v>140</v>
      </c>
      <c r="C13" s="35">
        <v>6161</v>
      </c>
    </row>
    <row r="14" spans="2:9" x14ac:dyDescent="0.35">
      <c r="B14" s="33" t="s">
        <v>139</v>
      </c>
      <c r="C14" s="36">
        <v>3306</v>
      </c>
    </row>
    <row r="15" spans="2:9" x14ac:dyDescent="0.35">
      <c r="B15" s="34" t="s">
        <v>138</v>
      </c>
      <c r="C15" s="35">
        <v>7841</v>
      </c>
    </row>
    <row r="16" spans="2:9" x14ac:dyDescent="0.35">
      <c r="B16" s="33" t="s">
        <v>137</v>
      </c>
      <c r="C16" s="36">
        <v>9936</v>
      </c>
    </row>
    <row r="17" spans="2:3" x14ac:dyDescent="0.35">
      <c r="B17" s="34" t="s">
        <v>136</v>
      </c>
      <c r="C17" s="35">
        <v>2116</v>
      </c>
    </row>
    <row r="18" spans="2:3" x14ac:dyDescent="0.35">
      <c r="B18" s="33" t="s">
        <v>135</v>
      </c>
      <c r="C18" s="36">
        <v>8229</v>
      </c>
    </row>
    <row r="19" spans="2:3" x14ac:dyDescent="0.35">
      <c r="B19" s="34" t="s">
        <v>134</v>
      </c>
      <c r="C19" s="35">
        <v>4493</v>
      </c>
    </row>
    <row r="20" spans="2:3" x14ac:dyDescent="0.35">
      <c r="B20" s="33" t="s">
        <v>133</v>
      </c>
      <c r="C20" s="36">
        <v>3303</v>
      </c>
    </row>
    <row r="21" spans="2:3" x14ac:dyDescent="0.35">
      <c r="B21" s="34" t="s">
        <v>132</v>
      </c>
      <c r="C21" s="35">
        <v>3162</v>
      </c>
    </row>
    <row r="22" spans="2:3" x14ac:dyDescent="0.35">
      <c r="B22" s="33" t="s">
        <v>131</v>
      </c>
      <c r="C22" s="36">
        <v>4556</v>
      </c>
    </row>
    <row r="23" spans="2:3" x14ac:dyDescent="0.35">
      <c r="B23" s="34" t="s">
        <v>130</v>
      </c>
      <c r="C23" s="35">
        <v>5002</v>
      </c>
    </row>
    <row r="24" spans="2:3" x14ac:dyDescent="0.35">
      <c r="B24" s="33" t="s">
        <v>129</v>
      </c>
      <c r="C24" s="36">
        <v>4053</v>
      </c>
    </row>
    <row r="25" spans="2:3" x14ac:dyDescent="0.35">
      <c r="B25" s="34" t="s">
        <v>128</v>
      </c>
      <c r="C25" s="35">
        <v>9520</v>
      </c>
    </row>
    <row r="26" spans="2:3" x14ac:dyDescent="0.35">
      <c r="B26" s="33" t="s">
        <v>127</v>
      </c>
      <c r="C26" s="36">
        <v>8713</v>
      </c>
    </row>
    <row r="27" spans="2:3" x14ac:dyDescent="0.35">
      <c r="B27" s="34" t="s">
        <v>126</v>
      </c>
      <c r="C27" s="35">
        <v>3488</v>
      </c>
    </row>
    <row r="28" spans="2:3" x14ac:dyDescent="0.35">
      <c r="B28" s="33" t="s">
        <v>125</v>
      </c>
      <c r="C28" s="36">
        <v>5271</v>
      </c>
    </row>
    <row r="29" spans="2:3" x14ac:dyDescent="0.35">
      <c r="B29" s="34" t="s">
        <v>124</v>
      </c>
      <c r="C29" s="35">
        <v>9622</v>
      </c>
    </row>
    <row r="30" spans="2:3" x14ac:dyDescent="0.35">
      <c r="B30" s="33" t="s">
        <v>123</v>
      </c>
      <c r="C30" s="36">
        <v>7487</v>
      </c>
    </row>
    <row r="31" spans="2:3" x14ac:dyDescent="0.35">
      <c r="B31" s="34" t="s">
        <v>122</v>
      </c>
      <c r="C31" s="35">
        <v>5467</v>
      </c>
    </row>
    <row r="32" spans="2:3" x14ac:dyDescent="0.35">
      <c r="B32" s="33" t="s">
        <v>121</v>
      </c>
      <c r="C32" s="36">
        <v>6777</v>
      </c>
    </row>
    <row r="33" spans="2:3" x14ac:dyDescent="0.35">
      <c r="B33" s="34" t="s">
        <v>120</v>
      </c>
      <c r="C33" s="35">
        <v>8860</v>
      </c>
    </row>
    <row r="34" spans="2:3" x14ac:dyDescent="0.35">
      <c r="B34" s="33" t="s">
        <v>119</v>
      </c>
      <c r="C34" s="36">
        <v>4199</v>
      </c>
    </row>
    <row r="35" spans="2:3" x14ac:dyDescent="0.35">
      <c r="B35" s="34" t="s">
        <v>118</v>
      </c>
      <c r="C35" s="35">
        <v>2638</v>
      </c>
    </row>
    <row r="36" spans="2:3" x14ac:dyDescent="0.35">
      <c r="B36" s="33" t="s">
        <v>117</v>
      </c>
      <c r="C36" s="36">
        <v>5848</v>
      </c>
    </row>
    <row r="37" spans="2:3" x14ac:dyDescent="0.35">
      <c r="B37" s="34" t="s">
        <v>116</v>
      </c>
      <c r="C37" s="35">
        <v>9673</v>
      </c>
    </row>
    <row r="38" spans="2:3" x14ac:dyDescent="0.35">
      <c r="B38" s="33" t="s">
        <v>115</v>
      </c>
      <c r="C38" s="36">
        <v>7089</v>
      </c>
    </row>
    <row r="39" spans="2:3" x14ac:dyDescent="0.35">
      <c r="B39" s="34" t="s">
        <v>114</v>
      </c>
      <c r="C39" s="35">
        <v>1108</v>
      </c>
    </row>
    <row r="40" spans="2:3" x14ac:dyDescent="0.35">
      <c r="B40" s="33" t="s">
        <v>113</v>
      </c>
      <c r="C40" s="36">
        <v>6552</v>
      </c>
    </row>
    <row r="41" spans="2:3" x14ac:dyDescent="0.35">
      <c r="B41" s="34" t="s">
        <v>112</v>
      </c>
      <c r="C41" s="35">
        <v>5665</v>
      </c>
    </row>
    <row r="42" spans="2:3" x14ac:dyDescent="0.35">
      <c r="B42" s="33" t="s">
        <v>111</v>
      </c>
      <c r="C42" s="36">
        <v>6362</v>
      </c>
    </row>
    <row r="43" spans="2:3" x14ac:dyDescent="0.35">
      <c r="B43" s="34" t="s">
        <v>110</v>
      </c>
      <c r="C43" s="35">
        <v>4257</v>
      </c>
    </row>
    <row r="44" spans="2:3" x14ac:dyDescent="0.35">
      <c r="B44" s="33" t="s">
        <v>109</v>
      </c>
      <c r="C44" s="36">
        <v>1993</v>
      </c>
    </row>
    <row r="45" spans="2:3" x14ac:dyDescent="0.35">
      <c r="B45" s="34" t="s">
        <v>108</v>
      </c>
      <c r="C45" s="35">
        <v>5431</v>
      </c>
    </row>
    <row r="46" spans="2:3" x14ac:dyDescent="0.35">
      <c r="B46" s="33" t="s">
        <v>107</v>
      </c>
      <c r="C46" s="36">
        <v>7893</v>
      </c>
    </row>
    <row r="47" spans="2:3" x14ac:dyDescent="0.35">
      <c r="B47" s="34" t="s">
        <v>106</v>
      </c>
      <c r="C47" s="35">
        <v>6319</v>
      </c>
    </row>
    <row r="48" spans="2:3" x14ac:dyDescent="0.35">
      <c r="B48" s="33" t="s">
        <v>105</v>
      </c>
      <c r="C48" s="36">
        <v>7036</v>
      </c>
    </row>
    <row r="49" spans="2:3" x14ac:dyDescent="0.35">
      <c r="B49" s="34" t="s">
        <v>104</v>
      </c>
      <c r="C49" s="35">
        <v>4675</v>
      </c>
    </row>
    <row r="50" spans="2:3" x14ac:dyDescent="0.35">
      <c r="B50" s="33" t="s">
        <v>103</v>
      </c>
      <c r="C50" s="36">
        <v>4484</v>
      </c>
    </row>
    <row r="51" spans="2:3" x14ac:dyDescent="0.35">
      <c r="B51" s="34" t="s">
        <v>102</v>
      </c>
      <c r="C51" s="35">
        <v>4840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43AEF-B916-425A-BF93-6B8AFDBF49AE}">
  <dimension ref="B5:H51"/>
  <sheetViews>
    <sheetView showGridLines="0" zoomScale="140" zoomScaleNormal="140" workbookViewId="0">
      <selection activeCell="E35" sqref="E35"/>
    </sheetView>
  </sheetViews>
  <sheetFormatPr defaultColWidth="9.1796875" defaultRowHeight="14.5" x14ac:dyDescent="0.35"/>
  <cols>
    <col min="1" max="1" width="4.1796875" customWidth="1"/>
    <col min="2" max="2" width="12.7265625" customWidth="1"/>
    <col min="3" max="3" width="10.453125" customWidth="1"/>
    <col min="4" max="4" width="15.7265625" customWidth="1"/>
    <col min="5" max="5" width="13.54296875" bestFit="1" customWidth="1"/>
    <col min="6" max="6" width="12.54296875" customWidth="1"/>
    <col min="7" max="7" width="12" bestFit="1" customWidth="1"/>
    <col min="8" max="8" width="16.1796875" customWidth="1"/>
    <col min="9" max="10" width="12" bestFit="1" customWidth="1"/>
  </cols>
  <sheetData>
    <row r="5" spans="2:8" x14ac:dyDescent="0.35">
      <c r="B5" s="14" t="s">
        <v>57</v>
      </c>
      <c r="C5" s="14" t="s">
        <v>33</v>
      </c>
      <c r="D5" s="14" t="s">
        <v>34</v>
      </c>
      <c r="E5" s="14" t="s">
        <v>50</v>
      </c>
      <c r="F5" s="14" t="s">
        <v>49</v>
      </c>
      <c r="G5" s="14" t="s">
        <v>51</v>
      </c>
      <c r="H5" s="14" t="s">
        <v>52</v>
      </c>
    </row>
    <row r="6" spans="2:8" x14ac:dyDescent="0.35">
      <c r="B6" s="1" t="s">
        <v>44</v>
      </c>
      <c r="C6" s="1">
        <v>10000</v>
      </c>
      <c r="D6" s="1">
        <v>13000</v>
      </c>
      <c r="E6" s="1">
        <v>60</v>
      </c>
      <c r="F6" s="1">
        <v>1</v>
      </c>
      <c r="G6" s="17"/>
    </row>
    <row r="7" spans="2:8" x14ac:dyDescent="0.35">
      <c r="B7" s="2" t="s">
        <v>45</v>
      </c>
      <c r="C7" s="2">
        <v>15000</v>
      </c>
      <c r="D7" s="2">
        <v>7500</v>
      </c>
      <c r="E7" s="2">
        <v>23</v>
      </c>
      <c r="F7" s="2">
        <v>6</v>
      </c>
      <c r="G7" s="17"/>
    </row>
    <row r="8" spans="2:8" x14ac:dyDescent="0.35">
      <c r="B8" s="1" t="s">
        <v>46</v>
      </c>
      <c r="C8" s="1">
        <v>6000</v>
      </c>
      <c r="D8" s="1">
        <v>15000</v>
      </c>
      <c r="E8" s="1">
        <v>16</v>
      </c>
      <c r="F8" s="1">
        <v>2</v>
      </c>
      <c r="G8" s="17"/>
    </row>
    <row r="9" spans="2:8" x14ac:dyDescent="0.35">
      <c r="B9" s="2" t="s">
        <v>47</v>
      </c>
      <c r="C9" s="2">
        <v>9500</v>
      </c>
      <c r="D9" s="2">
        <v>10000</v>
      </c>
      <c r="E9" s="2">
        <v>21</v>
      </c>
      <c r="F9" s="2">
        <v>10</v>
      </c>
      <c r="G9" s="17"/>
    </row>
    <row r="10" spans="2:8" x14ac:dyDescent="0.35">
      <c r="B10" s="1" t="s">
        <v>48</v>
      </c>
      <c r="C10" s="1">
        <v>5300</v>
      </c>
      <c r="D10" s="1">
        <v>4000</v>
      </c>
      <c r="E10" s="1">
        <v>10</v>
      </c>
      <c r="F10" s="1">
        <v>9</v>
      </c>
      <c r="G10" s="17"/>
    </row>
    <row r="11" spans="2:8" x14ac:dyDescent="0.35">
      <c r="G11" s="20"/>
    </row>
    <row r="14" spans="2:8" x14ac:dyDescent="0.35">
      <c r="B14" s="15" t="s">
        <v>53</v>
      </c>
    </row>
    <row r="15" spans="2:8" x14ac:dyDescent="0.35">
      <c r="B15" s="15" t="s">
        <v>54</v>
      </c>
    </row>
    <row r="16" spans="2:8" x14ac:dyDescent="0.35">
      <c r="B16" s="15" t="s">
        <v>58</v>
      </c>
    </row>
    <row r="17" spans="2:7" x14ac:dyDescent="0.35">
      <c r="B17" s="16"/>
    </row>
    <row r="18" spans="2:7" x14ac:dyDescent="0.35">
      <c r="B18" s="16" t="s">
        <v>55</v>
      </c>
    </row>
    <row r="19" spans="2:7" x14ac:dyDescent="0.35">
      <c r="B19" s="16" t="s">
        <v>56</v>
      </c>
    </row>
    <row r="20" spans="2:7" x14ac:dyDescent="0.35">
      <c r="B20" s="16"/>
    </row>
    <row r="26" spans="2:7" x14ac:dyDescent="0.35">
      <c r="B26" s="14" t="s">
        <v>33</v>
      </c>
      <c r="C26" s="14" t="s">
        <v>34</v>
      </c>
      <c r="D26" s="18" t="s">
        <v>37</v>
      </c>
      <c r="E26" s="14" t="s">
        <v>50</v>
      </c>
      <c r="F26" s="18" t="s">
        <v>37</v>
      </c>
      <c r="G26" s="14" t="s">
        <v>59</v>
      </c>
    </row>
    <row r="27" spans="2:7" x14ac:dyDescent="0.35">
      <c r="B27" s="1">
        <v>10000</v>
      </c>
      <c r="C27" s="1">
        <v>13000</v>
      </c>
      <c r="E27" s="1">
        <v>60</v>
      </c>
    </row>
    <row r="28" spans="2:7" x14ac:dyDescent="0.35">
      <c r="B28" s="2">
        <v>15000</v>
      </c>
      <c r="C28" s="2">
        <v>7500</v>
      </c>
      <c r="E28" s="2">
        <v>23</v>
      </c>
    </row>
    <row r="29" spans="2:7" x14ac:dyDescent="0.35">
      <c r="B29" s="1">
        <v>6000</v>
      </c>
      <c r="C29" s="1">
        <v>15000</v>
      </c>
      <c r="E29" s="1">
        <v>16</v>
      </c>
    </row>
    <row r="30" spans="2:7" x14ac:dyDescent="0.35">
      <c r="B30" s="2">
        <v>9500</v>
      </c>
      <c r="C30" s="2">
        <v>10000</v>
      </c>
      <c r="E30" s="2">
        <v>21</v>
      </c>
    </row>
    <row r="31" spans="2:7" x14ac:dyDescent="0.35">
      <c r="B31" s="1">
        <v>5300</v>
      </c>
      <c r="C31" s="1">
        <v>4000</v>
      </c>
      <c r="E31" s="1">
        <v>10</v>
      </c>
    </row>
    <row r="46" spans="2:6" x14ac:dyDescent="0.35">
      <c r="B46" s="14" t="s">
        <v>50</v>
      </c>
      <c r="C46" s="19" t="s">
        <v>37</v>
      </c>
      <c r="D46" s="14" t="s">
        <v>49</v>
      </c>
      <c r="E46" s="19" t="s">
        <v>37</v>
      </c>
      <c r="F46" s="14" t="s">
        <v>60</v>
      </c>
    </row>
    <row r="47" spans="2:6" x14ac:dyDescent="0.35">
      <c r="B47" s="1">
        <v>60</v>
      </c>
      <c r="C47" s="12" t="b">
        <f>B47&lt;10</f>
        <v>0</v>
      </c>
      <c r="D47" s="1">
        <v>1</v>
      </c>
      <c r="E47" s="12" t="b">
        <f>D47&gt;6</f>
        <v>0</v>
      </c>
      <c r="F47" s="12" t="b">
        <f>OR(B47&lt;10,D47&gt;6)</f>
        <v>0</v>
      </c>
    </row>
    <row r="48" spans="2:6" x14ac:dyDescent="0.35">
      <c r="B48" s="2">
        <v>23</v>
      </c>
      <c r="C48" s="12" t="b">
        <f t="shared" ref="C48:C51" si="0">B48&lt;10</f>
        <v>0</v>
      </c>
      <c r="D48" s="2">
        <v>6</v>
      </c>
      <c r="E48" s="12" t="b">
        <f t="shared" ref="E48:E51" si="1">D48&gt;6</f>
        <v>0</v>
      </c>
      <c r="F48" s="12" t="b">
        <f t="shared" ref="F48:F51" si="2">OR(B48&lt;10,D48&gt;6)</f>
        <v>0</v>
      </c>
    </row>
    <row r="49" spans="2:6" x14ac:dyDescent="0.35">
      <c r="B49" s="1">
        <v>16</v>
      </c>
      <c r="C49" s="12" t="b">
        <f t="shared" si="0"/>
        <v>0</v>
      </c>
      <c r="D49" s="1">
        <v>2</v>
      </c>
      <c r="E49" s="12" t="b">
        <f t="shared" si="1"/>
        <v>0</v>
      </c>
      <c r="F49" s="12" t="b">
        <f t="shared" si="2"/>
        <v>0</v>
      </c>
    </row>
    <row r="50" spans="2:6" x14ac:dyDescent="0.35">
      <c r="B50" s="2">
        <v>21</v>
      </c>
      <c r="C50" s="12" t="b">
        <f t="shared" si="0"/>
        <v>0</v>
      </c>
      <c r="D50" s="2">
        <v>10</v>
      </c>
      <c r="E50" s="12" t="b">
        <f t="shared" si="1"/>
        <v>1</v>
      </c>
      <c r="F50" s="12" t="b">
        <f t="shared" si="2"/>
        <v>1</v>
      </c>
    </row>
    <row r="51" spans="2:6" x14ac:dyDescent="0.35">
      <c r="B51" s="1">
        <v>10</v>
      </c>
      <c r="C51" s="12" t="b">
        <f t="shared" si="0"/>
        <v>0</v>
      </c>
      <c r="D51" s="1">
        <v>9</v>
      </c>
      <c r="E51" s="12" t="b">
        <f t="shared" si="1"/>
        <v>1</v>
      </c>
      <c r="F51" s="12" t="b">
        <f t="shared" si="2"/>
        <v>1</v>
      </c>
    </row>
  </sheetData>
  <phoneticPr fontId="6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3AC4-66F5-4863-B906-4FA6E7483697}">
  <dimension ref="B5:H60"/>
  <sheetViews>
    <sheetView showGridLines="0" zoomScale="130" zoomScaleNormal="130" workbookViewId="0">
      <selection activeCell="H1" sqref="H1"/>
    </sheetView>
  </sheetViews>
  <sheetFormatPr defaultColWidth="9.1796875" defaultRowHeight="14.5" x14ac:dyDescent="0.35"/>
  <cols>
    <col min="1" max="1" width="4.1796875" customWidth="1"/>
    <col min="2" max="2" width="17.7265625" customWidth="1"/>
    <col min="3" max="4" width="15.7265625" customWidth="1"/>
    <col min="5" max="5" width="9.81640625" customWidth="1"/>
    <col min="6" max="6" width="13.26953125" bestFit="1" customWidth="1"/>
    <col min="7" max="7" width="10.81640625" bestFit="1" customWidth="1"/>
    <col min="8" max="8" width="16.1796875" customWidth="1"/>
    <col min="9" max="9" width="17.1796875" customWidth="1"/>
  </cols>
  <sheetData>
    <row r="5" spans="2:8" x14ac:dyDescent="0.35">
      <c r="B5" s="14" t="s">
        <v>61</v>
      </c>
      <c r="C5" s="14" t="s">
        <v>62</v>
      </c>
    </row>
    <row r="6" spans="2:8" x14ac:dyDescent="0.35">
      <c r="B6" s="21">
        <v>1</v>
      </c>
      <c r="C6" s="21" t="s">
        <v>63</v>
      </c>
    </row>
    <row r="7" spans="2:8" x14ac:dyDescent="0.35">
      <c r="B7" s="22">
        <v>2</v>
      </c>
      <c r="C7" s="22" t="s">
        <v>64</v>
      </c>
    </row>
    <row r="8" spans="2:8" x14ac:dyDescent="0.35">
      <c r="B8" s="21">
        <v>3</v>
      </c>
      <c r="C8" s="21" t="s">
        <v>65</v>
      </c>
    </row>
    <row r="10" spans="2:8" x14ac:dyDescent="0.35">
      <c r="B10" s="14" t="s">
        <v>66</v>
      </c>
      <c r="C10" s="14" t="s">
        <v>91</v>
      </c>
      <c r="D10" s="14" t="s">
        <v>61</v>
      </c>
      <c r="E10" s="14" t="s">
        <v>32</v>
      </c>
      <c r="F10" s="14" t="s">
        <v>41</v>
      </c>
      <c r="G10" s="14" t="s">
        <v>40</v>
      </c>
      <c r="H10" s="14" t="s">
        <v>92</v>
      </c>
    </row>
    <row r="11" spans="2:8" x14ac:dyDescent="0.35">
      <c r="B11" s="23">
        <v>44562</v>
      </c>
      <c r="C11" s="12">
        <v>249</v>
      </c>
      <c r="D11" s="21">
        <v>2</v>
      </c>
      <c r="E11" s="8" t="s">
        <v>67</v>
      </c>
      <c r="F11" s="12">
        <v>95.99</v>
      </c>
      <c r="G11" s="21">
        <v>9</v>
      </c>
    </row>
    <row r="12" spans="2:8" x14ac:dyDescent="0.35">
      <c r="B12" s="24">
        <v>44562</v>
      </c>
      <c r="C12" s="10">
        <v>374</v>
      </c>
      <c r="D12" s="22">
        <v>3</v>
      </c>
      <c r="E12" s="9" t="s">
        <v>68</v>
      </c>
      <c r="F12" s="10">
        <v>5.98</v>
      </c>
      <c r="G12" s="22">
        <v>32</v>
      </c>
    </row>
    <row r="13" spans="2:8" x14ac:dyDescent="0.35">
      <c r="B13" s="23">
        <v>44563</v>
      </c>
      <c r="C13" s="12">
        <v>377</v>
      </c>
      <c r="D13" s="21" t="s">
        <v>93</v>
      </c>
      <c r="E13" s="8" t="s">
        <v>69</v>
      </c>
      <c r="F13" s="12">
        <v>40.98</v>
      </c>
      <c r="G13" s="21">
        <v>3</v>
      </c>
    </row>
    <row r="14" spans="2:8" x14ac:dyDescent="0.35">
      <c r="B14" s="24">
        <v>44563</v>
      </c>
      <c r="C14" s="10">
        <v>239</v>
      </c>
      <c r="D14" s="22">
        <v>3</v>
      </c>
      <c r="E14" s="9" t="s">
        <v>70</v>
      </c>
      <c r="F14" s="10">
        <v>291.73</v>
      </c>
      <c r="G14" s="22">
        <v>4</v>
      </c>
    </row>
    <row r="15" spans="2:8" x14ac:dyDescent="0.35">
      <c r="B15" s="23">
        <v>44563</v>
      </c>
      <c r="C15" s="12">
        <v>239</v>
      </c>
      <c r="D15" s="21">
        <v>1</v>
      </c>
      <c r="E15" s="8" t="s">
        <v>71</v>
      </c>
      <c r="F15" s="12">
        <v>100.98</v>
      </c>
      <c r="G15" s="21">
        <v>43</v>
      </c>
    </row>
    <row r="16" spans="2:8" x14ac:dyDescent="0.35">
      <c r="B16" s="24">
        <v>44563</v>
      </c>
      <c r="C16" s="10">
        <v>239</v>
      </c>
      <c r="D16" s="22" t="s">
        <v>94</v>
      </c>
      <c r="E16" s="9" t="s">
        <v>72</v>
      </c>
      <c r="F16" s="10">
        <v>155.06</v>
      </c>
      <c r="G16" s="22">
        <v>32</v>
      </c>
    </row>
    <row r="17" spans="2:7" x14ac:dyDescent="0.35">
      <c r="B17" s="23">
        <v>44563</v>
      </c>
      <c r="C17" s="12">
        <v>640</v>
      </c>
      <c r="D17" s="21">
        <v>1</v>
      </c>
      <c r="E17" s="8" t="s">
        <v>73</v>
      </c>
      <c r="F17" s="12">
        <v>9.11</v>
      </c>
      <c r="G17" s="21">
        <v>16</v>
      </c>
    </row>
    <row r="18" spans="2:7" x14ac:dyDescent="0.35">
      <c r="B18" s="24">
        <v>44563</v>
      </c>
      <c r="C18" s="10">
        <v>640</v>
      </c>
      <c r="D18" s="22">
        <v>1</v>
      </c>
      <c r="E18" s="9" t="s">
        <v>74</v>
      </c>
      <c r="F18" s="10">
        <v>15.04</v>
      </c>
      <c r="G18" s="22">
        <v>43</v>
      </c>
    </row>
    <row r="19" spans="2:7" x14ac:dyDescent="0.35">
      <c r="B19" s="23">
        <v>44564</v>
      </c>
      <c r="C19" s="12">
        <v>450</v>
      </c>
      <c r="D19" s="21" t="s">
        <v>95</v>
      </c>
      <c r="E19" s="8" t="s">
        <v>75</v>
      </c>
      <c r="F19" s="12">
        <v>4.26</v>
      </c>
      <c r="G19" s="21">
        <v>29</v>
      </c>
    </row>
    <row r="20" spans="2:7" x14ac:dyDescent="0.35">
      <c r="B20" s="24">
        <v>44564</v>
      </c>
      <c r="C20" s="10">
        <v>185</v>
      </c>
      <c r="D20" s="22">
        <v>3</v>
      </c>
      <c r="E20" s="9" t="s">
        <v>76</v>
      </c>
      <c r="F20" s="10">
        <v>43.22</v>
      </c>
      <c r="G20" s="22">
        <v>12</v>
      </c>
    </row>
    <row r="21" spans="2:7" x14ac:dyDescent="0.35">
      <c r="B21" s="23">
        <v>44564</v>
      </c>
      <c r="C21" s="12">
        <v>185</v>
      </c>
      <c r="D21" s="21" t="s">
        <v>96</v>
      </c>
      <c r="E21" s="8" t="s">
        <v>77</v>
      </c>
      <c r="F21" s="12">
        <v>574.74</v>
      </c>
      <c r="G21" s="21">
        <v>49</v>
      </c>
    </row>
    <row r="22" spans="2:7" x14ac:dyDescent="0.35">
      <c r="B22" s="24">
        <v>44564</v>
      </c>
      <c r="C22" s="10">
        <v>185</v>
      </c>
      <c r="D22" s="22">
        <v>1</v>
      </c>
      <c r="E22" s="9" t="s">
        <v>78</v>
      </c>
      <c r="F22" s="10">
        <v>10.14</v>
      </c>
      <c r="G22" s="22">
        <v>12</v>
      </c>
    </row>
    <row r="23" spans="2:7" x14ac:dyDescent="0.35">
      <c r="B23" s="23">
        <v>44564</v>
      </c>
      <c r="C23" s="12">
        <v>510</v>
      </c>
      <c r="D23" s="21">
        <v>3</v>
      </c>
      <c r="E23" s="8" t="s">
        <v>79</v>
      </c>
      <c r="F23" s="12">
        <v>20.98</v>
      </c>
      <c r="G23" s="21">
        <v>12</v>
      </c>
    </row>
    <row r="24" spans="2:7" x14ac:dyDescent="0.35">
      <c r="B24" s="24">
        <v>44564</v>
      </c>
      <c r="C24" s="10">
        <v>572</v>
      </c>
      <c r="D24" s="22">
        <v>1</v>
      </c>
      <c r="E24" s="9" t="s">
        <v>80</v>
      </c>
      <c r="F24" s="10">
        <v>213.45</v>
      </c>
      <c r="G24" s="22">
        <v>4</v>
      </c>
    </row>
    <row r="25" spans="2:7" x14ac:dyDescent="0.35">
      <c r="B25" s="23">
        <v>44564</v>
      </c>
      <c r="C25" s="12">
        <v>561</v>
      </c>
      <c r="D25" s="21">
        <v>2</v>
      </c>
      <c r="E25" s="8" t="s">
        <v>81</v>
      </c>
      <c r="F25" s="12">
        <v>5.28</v>
      </c>
      <c r="G25" s="21">
        <v>15</v>
      </c>
    </row>
    <row r="26" spans="2:7" x14ac:dyDescent="0.35">
      <c r="B26" s="24">
        <v>44564</v>
      </c>
      <c r="C26" s="10">
        <v>561</v>
      </c>
      <c r="D26" s="22">
        <v>1</v>
      </c>
      <c r="E26" s="9" t="s">
        <v>82</v>
      </c>
      <c r="F26" s="10">
        <v>110.99</v>
      </c>
      <c r="G26" s="22">
        <v>8</v>
      </c>
    </row>
    <row r="27" spans="2:7" x14ac:dyDescent="0.35">
      <c r="B27" s="23">
        <v>44564</v>
      </c>
      <c r="C27" s="12">
        <v>277</v>
      </c>
      <c r="D27" s="21">
        <v>1</v>
      </c>
      <c r="E27" s="8" t="s">
        <v>83</v>
      </c>
      <c r="F27" s="12">
        <v>5.58</v>
      </c>
      <c r="G27" s="21">
        <v>29</v>
      </c>
    </row>
    <row r="28" spans="2:7" x14ac:dyDescent="0.35">
      <c r="B28" s="24">
        <v>44564</v>
      </c>
      <c r="C28" s="10">
        <v>277</v>
      </c>
      <c r="D28" s="22">
        <v>3</v>
      </c>
      <c r="E28" s="9" t="s">
        <v>84</v>
      </c>
      <c r="F28" s="10">
        <v>212.6</v>
      </c>
      <c r="G28" s="22">
        <v>4</v>
      </c>
    </row>
    <row r="29" spans="2:7" x14ac:dyDescent="0.35">
      <c r="B29" s="23">
        <v>44565</v>
      </c>
      <c r="C29" s="12">
        <v>6</v>
      </c>
      <c r="D29" s="21">
        <v>1</v>
      </c>
      <c r="E29" s="8" t="s">
        <v>85</v>
      </c>
      <c r="F29" s="12">
        <v>3.36</v>
      </c>
      <c r="G29" s="21">
        <v>17</v>
      </c>
    </row>
    <row r="30" spans="2:7" x14ac:dyDescent="0.35">
      <c r="B30" s="24">
        <v>44565</v>
      </c>
      <c r="C30" s="10">
        <v>6</v>
      </c>
      <c r="D30" s="22">
        <v>2</v>
      </c>
      <c r="E30" s="9" t="s">
        <v>86</v>
      </c>
      <c r="F30" s="10">
        <v>3.71</v>
      </c>
      <c r="G30" s="22">
        <v>42</v>
      </c>
    </row>
    <row r="31" spans="2:7" x14ac:dyDescent="0.35">
      <c r="B31" s="23">
        <v>44565</v>
      </c>
      <c r="C31" s="12">
        <v>62</v>
      </c>
      <c r="D31" s="21">
        <v>2</v>
      </c>
      <c r="E31" s="8" t="s">
        <v>87</v>
      </c>
      <c r="F31" s="12">
        <v>350.98</v>
      </c>
      <c r="G31" s="21">
        <v>3</v>
      </c>
    </row>
    <row r="32" spans="2:7" x14ac:dyDescent="0.35">
      <c r="B32" s="24">
        <v>44566</v>
      </c>
      <c r="C32" s="10">
        <v>31</v>
      </c>
      <c r="D32" s="22">
        <v>3</v>
      </c>
      <c r="E32" s="9" t="s">
        <v>88</v>
      </c>
      <c r="F32" s="10">
        <v>7.64</v>
      </c>
      <c r="G32" s="22">
        <v>24</v>
      </c>
    </row>
    <row r="33" spans="2:7" x14ac:dyDescent="0.35">
      <c r="B33" s="23">
        <v>44566</v>
      </c>
      <c r="C33" s="12">
        <v>49</v>
      </c>
      <c r="D33" s="21">
        <v>2</v>
      </c>
      <c r="E33" s="8" t="s">
        <v>89</v>
      </c>
      <c r="F33" s="12">
        <v>28.48</v>
      </c>
      <c r="G33" s="21">
        <v>6</v>
      </c>
    </row>
    <row r="34" spans="2:7" x14ac:dyDescent="0.35">
      <c r="B34" s="24">
        <v>44566</v>
      </c>
      <c r="C34" s="10">
        <v>49</v>
      </c>
      <c r="D34" s="22">
        <v>3</v>
      </c>
      <c r="E34" s="9" t="s">
        <v>90</v>
      </c>
      <c r="F34" s="10">
        <v>205.99</v>
      </c>
      <c r="G34" s="22">
        <v>11</v>
      </c>
    </row>
    <row r="35" spans="2:7" x14ac:dyDescent="0.35">
      <c r="B35" s="23">
        <v>44566</v>
      </c>
      <c r="C35" s="12">
        <v>53</v>
      </c>
      <c r="D35" s="21">
        <v>2</v>
      </c>
      <c r="E35" s="8" t="s">
        <v>68</v>
      </c>
      <c r="F35" s="12">
        <v>5.98</v>
      </c>
      <c r="G35" s="21">
        <v>43</v>
      </c>
    </row>
    <row r="36" spans="2:7" x14ac:dyDescent="0.35">
      <c r="B36" s="24">
        <v>44563</v>
      </c>
      <c r="C36" s="10">
        <v>640</v>
      </c>
      <c r="D36" s="22">
        <v>3</v>
      </c>
      <c r="E36" s="9" t="s">
        <v>74</v>
      </c>
      <c r="F36" s="10">
        <v>15.04</v>
      </c>
      <c r="G36" s="22">
        <v>43</v>
      </c>
    </row>
    <row r="37" spans="2:7" x14ac:dyDescent="0.35">
      <c r="B37" s="23">
        <v>44564</v>
      </c>
      <c r="C37" s="12">
        <v>450</v>
      </c>
      <c r="D37" s="21">
        <v>1</v>
      </c>
      <c r="E37" s="8" t="s">
        <v>75</v>
      </c>
      <c r="F37" s="12">
        <v>4.26</v>
      </c>
      <c r="G37" s="21">
        <v>29</v>
      </c>
    </row>
    <row r="38" spans="2:7" x14ac:dyDescent="0.35">
      <c r="B38" s="24">
        <v>44564</v>
      </c>
      <c r="C38" s="10">
        <v>185</v>
      </c>
      <c r="D38" s="22">
        <v>2</v>
      </c>
      <c r="E38" s="9" t="s">
        <v>76</v>
      </c>
      <c r="F38" s="10">
        <v>43.22</v>
      </c>
      <c r="G38" s="22">
        <v>12</v>
      </c>
    </row>
    <row r="39" spans="2:7" x14ac:dyDescent="0.35">
      <c r="B39" s="23">
        <v>44564</v>
      </c>
      <c r="C39" s="12">
        <v>185</v>
      </c>
      <c r="D39" s="21">
        <v>1</v>
      </c>
      <c r="E39" s="8" t="s">
        <v>77</v>
      </c>
      <c r="F39" s="12">
        <v>574.74</v>
      </c>
      <c r="G39" s="21">
        <v>49</v>
      </c>
    </row>
    <row r="40" spans="2:7" x14ac:dyDescent="0.35">
      <c r="B40" s="24">
        <v>44564</v>
      </c>
      <c r="C40" s="10">
        <v>185</v>
      </c>
      <c r="D40" s="22">
        <v>2</v>
      </c>
      <c r="E40" s="9" t="s">
        <v>78</v>
      </c>
      <c r="F40" s="10">
        <v>10.14</v>
      </c>
      <c r="G40" s="22">
        <v>12</v>
      </c>
    </row>
    <row r="41" spans="2:7" x14ac:dyDescent="0.35">
      <c r="B41" s="23">
        <v>44564</v>
      </c>
      <c r="C41" s="12">
        <v>510</v>
      </c>
      <c r="D41" s="21">
        <v>2</v>
      </c>
      <c r="E41" s="8" t="s">
        <v>79</v>
      </c>
      <c r="F41" s="12">
        <v>20.98</v>
      </c>
      <c r="G41" s="21">
        <v>12</v>
      </c>
    </row>
    <row r="42" spans="2:7" x14ac:dyDescent="0.35">
      <c r="B42" s="24">
        <v>44564</v>
      </c>
      <c r="C42" s="10">
        <v>572</v>
      </c>
      <c r="D42" s="22">
        <v>1</v>
      </c>
      <c r="E42" s="9" t="s">
        <v>80</v>
      </c>
      <c r="F42" s="10">
        <v>213.45</v>
      </c>
      <c r="G42" s="22">
        <v>4</v>
      </c>
    </row>
    <row r="43" spans="2:7" x14ac:dyDescent="0.35">
      <c r="B43" s="23">
        <v>44564</v>
      </c>
      <c r="C43" s="12">
        <v>561</v>
      </c>
      <c r="D43" s="21">
        <v>2</v>
      </c>
      <c r="E43" s="8" t="s">
        <v>81</v>
      </c>
      <c r="F43" s="12">
        <v>5.28</v>
      </c>
      <c r="G43" s="21">
        <v>15</v>
      </c>
    </row>
    <row r="44" spans="2:7" x14ac:dyDescent="0.35">
      <c r="B44" s="24">
        <v>44564</v>
      </c>
      <c r="C44" s="10">
        <v>561</v>
      </c>
      <c r="D44" s="22">
        <v>1</v>
      </c>
      <c r="E44" s="9" t="s">
        <v>82</v>
      </c>
      <c r="F44" s="10">
        <v>110.99</v>
      </c>
      <c r="G44" s="22">
        <v>8</v>
      </c>
    </row>
    <row r="45" spans="2:7" x14ac:dyDescent="0.35">
      <c r="B45" s="23">
        <v>44564</v>
      </c>
      <c r="C45" s="12">
        <v>277</v>
      </c>
      <c r="D45" s="21">
        <v>2</v>
      </c>
      <c r="E45" s="8" t="s">
        <v>83</v>
      </c>
      <c r="F45" s="12">
        <v>5.58</v>
      </c>
      <c r="G45" s="21">
        <v>29</v>
      </c>
    </row>
    <row r="46" spans="2:7" x14ac:dyDescent="0.35">
      <c r="B46" s="24">
        <v>44564</v>
      </c>
      <c r="C46" s="10">
        <v>277</v>
      </c>
      <c r="D46" s="22">
        <v>3</v>
      </c>
      <c r="E46" s="9" t="s">
        <v>84</v>
      </c>
      <c r="F46" s="10">
        <v>212.6</v>
      </c>
      <c r="G46" s="22">
        <v>4</v>
      </c>
    </row>
    <row r="47" spans="2:7" x14ac:dyDescent="0.35">
      <c r="B47" s="23">
        <v>44565</v>
      </c>
      <c r="C47" s="12">
        <v>6</v>
      </c>
      <c r="D47" s="21">
        <v>2</v>
      </c>
      <c r="E47" s="8" t="s">
        <v>85</v>
      </c>
      <c r="F47" s="12">
        <v>3.36</v>
      </c>
      <c r="G47" s="21">
        <v>17</v>
      </c>
    </row>
    <row r="48" spans="2:7" x14ac:dyDescent="0.35">
      <c r="B48" s="24">
        <v>44565</v>
      </c>
      <c r="C48" s="10">
        <v>6</v>
      </c>
      <c r="D48" s="22">
        <v>3</v>
      </c>
      <c r="E48" s="9" t="s">
        <v>86</v>
      </c>
      <c r="F48" s="10">
        <v>3.71</v>
      </c>
      <c r="G48" s="22">
        <v>42</v>
      </c>
    </row>
    <row r="49" spans="2:7" x14ac:dyDescent="0.35">
      <c r="B49" s="23">
        <v>44565</v>
      </c>
      <c r="C49" s="12">
        <v>62</v>
      </c>
      <c r="D49" s="21">
        <v>3</v>
      </c>
      <c r="E49" s="8" t="s">
        <v>87</v>
      </c>
      <c r="F49" s="12">
        <v>350.98</v>
      </c>
      <c r="G49" s="21">
        <v>3</v>
      </c>
    </row>
    <row r="50" spans="2:7" x14ac:dyDescent="0.35">
      <c r="B50" s="24">
        <v>44566</v>
      </c>
      <c r="C50" s="10">
        <v>31</v>
      </c>
      <c r="D50" s="22">
        <v>3</v>
      </c>
      <c r="E50" s="9" t="s">
        <v>88</v>
      </c>
      <c r="F50" s="10">
        <v>7.64</v>
      </c>
      <c r="G50" s="22">
        <v>24</v>
      </c>
    </row>
    <row r="51" spans="2:7" x14ac:dyDescent="0.35">
      <c r="B51" s="23">
        <v>44566</v>
      </c>
      <c r="C51" s="12">
        <v>49</v>
      </c>
      <c r="D51" s="21">
        <v>2</v>
      </c>
      <c r="E51" s="8" t="s">
        <v>89</v>
      </c>
      <c r="F51" s="12">
        <v>28.48</v>
      </c>
      <c r="G51" s="21">
        <v>6</v>
      </c>
    </row>
    <row r="52" spans="2:7" x14ac:dyDescent="0.35">
      <c r="B52" s="24">
        <v>44564</v>
      </c>
      <c r="C52" s="10">
        <v>277</v>
      </c>
      <c r="D52" s="22">
        <v>2</v>
      </c>
      <c r="E52" s="9" t="s">
        <v>84</v>
      </c>
      <c r="F52" s="10">
        <v>212.6</v>
      </c>
      <c r="G52" s="22">
        <v>4</v>
      </c>
    </row>
    <row r="53" spans="2:7" x14ac:dyDescent="0.35">
      <c r="B53" s="23">
        <v>44565</v>
      </c>
      <c r="C53" s="12">
        <v>6</v>
      </c>
      <c r="D53" s="21">
        <v>1</v>
      </c>
      <c r="E53" s="8" t="s">
        <v>85</v>
      </c>
      <c r="F53" s="12">
        <v>3.36</v>
      </c>
      <c r="G53" s="21">
        <v>17</v>
      </c>
    </row>
    <row r="54" spans="2:7" x14ac:dyDescent="0.35">
      <c r="B54" s="24">
        <v>44565</v>
      </c>
      <c r="C54" s="10">
        <v>6</v>
      </c>
      <c r="D54" s="22">
        <v>1</v>
      </c>
      <c r="E54" s="9" t="s">
        <v>86</v>
      </c>
      <c r="F54" s="10">
        <v>3.71</v>
      </c>
      <c r="G54" s="22">
        <v>42</v>
      </c>
    </row>
    <row r="55" spans="2:7" x14ac:dyDescent="0.35">
      <c r="B55" s="23">
        <v>44565</v>
      </c>
      <c r="C55" s="12">
        <v>62</v>
      </c>
      <c r="D55" s="21">
        <v>2</v>
      </c>
      <c r="E55" s="8" t="s">
        <v>87</v>
      </c>
      <c r="F55" s="12">
        <v>350.98</v>
      </c>
      <c r="G55" s="21">
        <v>3</v>
      </c>
    </row>
    <row r="56" spans="2:7" x14ac:dyDescent="0.35">
      <c r="B56" s="24">
        <v>44566</v>
      </c>
      <c r="C56" s="10">
        <v>31</v>
      </c>
      <c r="D56" s="22">
        <v>2</v>
      </c>
      <c r="E56" s="9" t="s">
        <v>88</v>
      </c>
      <c r="F56" s="10">
        <v>7.64</v>
      </c>
      <c r="G56" s="22">
        <v>24</v>
      </c>
    </row>
    <row r="57" spans="2:7" x14ac:dyDescent="0.35">
      <c r="B57" s="23">
        <v>44566</v>
      </c>
      <c r="C57" s="12">
        <v>49</v>
      </c>
      <c r="D57" s="21">
        <v>3</v>
      </c>
      <c r="E57" s="8" t="s">
        <v>89</v>
      </c>
      <c r="F57" s="12">
        <v>28.48</v>
      </c>
      <c r="G57" s="21">
        <v>6</v>
      </c>
    </row>
    <row r="58" spans="2:7" x14ac:dyDescent="0.35">
      <c r="B58" s="24">
        <v>44566</v>
      </c>
      <c r="C58" s="10">
        <v>49</v>
      </c>
      <c r="D58" s="22">
        <v>2</v>
      </c>
      <c r="E58" s="9" t="s">
        <v>90</v>
      </c>
      <c r="F58" s="10">
        <v>205.99</v>
      </c>
      <c r="G58" s="22">
        <v>11</v>
      </c>
    </row>
    <row r="59" spans="2:7" x14ac:dyDescent="0.35">
      <c r="B59" s="23">
        <v>44566</v>
      </c>
      <c r="C59" s="12">
        <v>53</v>
      </c>
      <c r="D59" s="21">
        <v>3</v>
      </c>
      <c r="E59" s="8" t="s">
        <v>68</v>
      </c>
      <c r="F59" s="12">
        <v>5.98</v>
      </c>
      <c r="G59" s="21">
        <v>43</v>
      </c>
    </row>
    <row r="60" spans="2:7" x14ac:dyDescent="0.35">
      <c r="B60" s="24">
        <v>44563</v>
      </c>
      <c r="C60" s="10">
        <v>640</v>
      </c>
      <c r="D60" s="22">
        <v>2</v>
      </c>
      <c r="E60" s="9" t="s">
        <v>74</v>
      </c>
      <c r="F60" s="10">
        <v>15.04</v>
      </c>
      <c r="G60" s="22">
        <v>43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6B7DE-E159-434B-8734-87EF57145C64}">
  <dimension ref="B5:G36"/>
  <sheetViews>
    <sheetView showGridLines="0" zoomScale="140" zoomScaleNormal="140" workbookViewId="0">
      <selection activeCell="H59" sqref="H59"/>
    </sheetView>
  </sheetViews>
  <sheetFormatPr defaultColWidth="9.1796875" defaultRowHeight="14.5" x14ac:dyDescent="0.35"/>
  <cols>
    <col min="1" max="1" width="4.1796875" customWidth="1"/>
    <col min="2" max="2" width="20.453125" customWidth="1"/>
    <col min="3" max="3" width="13.7265625" bestFit="1" customWidth="1"/>
    <col min="4" max="4" width="6.1796875" customWidth="1"/>
    <col min="5" max="5" width="22.453125" customWidth="1"/>
    <col min="6" max="6" width="18" customWidth="1"/>
    <col min="7" max="7" width="15.81640625" customWidth="1"/>
  </cols>
  <sheetData>
    <row r="5" spans="2:7" x14ac:dyDescent="0.35">
      <c r="B5" s="13" t="s">
        <v>35</v>
      </c>
      <c r="C5" s="13" t="s">
        <v>34</v>
      </c>
      <c r="E5" s="13" t="s">
        <v>36</v>
      </c>
      <c r="F5" s="13" t="s">
        <v>37</v>
      </c>
    </row>
    <row r="6" spans="2:7" ht="16" x14ac:dyDescent="0.45">
      <c r="B6" s="8" t="s">
        <v>7</v>
      </c>
      <c r="C6" s="4">
        <v>1500</v>
      </c>
      <c r="D6" s="3"/>
      <c r="E6" s="7" t="s">
        <v>14</v>
      </c>
      <c r="F6" s="6"/>
      <c r="G6" s="25"/>
    </row>
    <row r="7" spans="2:7" ht="16" x14ac:dyDescent="0.45">
      <c r="B7" s="9" t="s">
        <v>8</v>
      </c>
      <c r="C7" s="5">
        <v>2700</v>
      </c>
      <c r="D7" s="3"/>
      <c r="E7" s="7" t="s">
        <v>13</v>
      </c>
      <c r="F7" s="6"/>
    </row>
    <row r="8" spans="2:7" ht="16" x14ac:dyDescent="0.45">
      <c r="B8" s="8" t="s">
        <v>10</v>
      </c>
      <c r="C8" s="4">
        <v>10500</v>
      </c>
      <c r="D8" s="3"/>
      <c r="E8" s="7" t="s">
        <v>12</v>
      </c>
      <c r="F8" s="6"/>
    </row>
    <row r="9" spans="2:7" ht="16" x14ac:dyDescent="0.45">
      <c r="B9" s="9" t="s">
        <v>9</v>
      </c>
      <c r="C9" s="5">
        <v>4000</v>
      </c>
      <c r="D9" s="3"/>
      <c r="E9" s="7" t="s">
        <v>11</v>
      </c>
      <c r="F9" s="6"/>
    </row>
    <row r="10" spans="2:7" ht="16" x14ac:dyDescent="0.45">
      <c r="B10" s="8" t="s">
        <v>8</v>
      </c>
      <c r="C10" s="4">
        <v>11700</v>
      </c>
      <c r="D10" s="3"/>
    </row>
    <row r="11" spans="2:7" ht="16" x14ac:dyDescent="0.45">
      <c r="B11" s="9" t="s">
        <v>8</v>
      </c>
      <c r="C11" s="5">
        <v>2500</v>
      </c>
      <c r="D11" s="3"/>
    </row>
    <row r="12" spans="2:7" ht="16" x14ac:dyDescent="0.45">
      <c r="B12" s="8" t="s">
        <v>10</v>
      </c>
      <c r="C12" s="4">
        <v>1000</v>
      </c>
      <c r="D12" s="3"/>
    </row>
    <row r="13" spans="2:7" ht="16" x14ac:dyDescent="0.45">
      <c r="B13" s="9" t="s">
        <v>9</v>
      </c>
      <c r="C13" s="5">
        <v>9600</v>
      </c>
      <c r="D13" s="3"/>
    </row>
    <row r="14" spans="2:7" ht="16" x14ac:dyDescent="0.45">
      <c r="B14" s="8" t="s">
        <v>9</v>
      </c>
      <c r="C14" s="4">
        <v>4800</v>
      </c>
      <c r="D14" s="3"/>
    </row>
    <row r="15" spans="2:7" ht="16" x14ac:dyDescent="0.45">
      <c r="B15" s="9" t="s">
        <v>9</v>
      </c>
      <c r="C15" s="5">
        <v>3000</v>
      </c>
      <c r="D15" s="3"/>
    </row>
    <row r="16" spans="2:7" ht="16" x14ac:dyDescent="0.45">
      <c r="B16" s="8" t="s">
        <v>9</v>
      </c>
      <c r="C16" s="4">
        <v>1000</v>
      </c>
      <c r="D16" s="3"/>
    </row>
    <row r="17" spans="2:7" ht="16" x14ac:dyDescent="0.45">
      <c r="B17" s="9" t="s">
        <v>8</v>
      </c>
      <c r="C17" s="5">
        <v>2000</v>
      </c>
      <c r="D17" s="3"/>
    </row>
    <row r="18" spans="2:7" ht="16" x14ac:dyDescent="0.45">
      <c r="B18" s="8" t="s">
        <v>7</v>
      </c>
      <c r="C18" s="4">
        <v>50000</v>
      </c>
      <c r="D18" s="3"/>
    </row>
    <row r="23" spans="2:7" ht="16" x14ac:dyDescent="0.45">
      <c r="B23" s="13" t="s">
        <v>34</v>
      </c>
      <c r="C23" s="3"/>
      <c r="D23" s="3"/>
      <c r="E23" s="13" t="s">
        <v>36</v>
      </c>
      <c r="F23" s="13" t="s">
        <v>37</v>
      </c>
    </row>
    <row r="24" spans="2:7" ht="16" x14ac:dyDescent="0.45">
      <c r="B24" s="4">
        <v>1500</v>
      </c>
      <c r="C24" s="3"/>
      <c r="D24" s="3"/>
      <c r="E24" s="7" t="s">
        <v>6</v>
      </c>
      <c r="F24" s="6"/>
    </row>
    <row r="25" spans="2:7" ht="16" x14ac:dyDescent="0.45">
      <c r="B25" s="5">
        <v>2700</v>
      </c>
      <c r="C25" s="3"/>
      <c r="D25" s="3"/>
      <c r="E25" s="7" t="s">
        <v>5</v>
      </c>
      <c r="F25" s="6"/>
    </row>
    <row r="26" spans="2:7" ht="16" x14ac:dyDescent="0.45">
      <c r="B26" s="4">
        <v>10500</v>
      </c>
      <c r="C26" s="3"/>
      <c r="D26" s="3"/>
      <c r="E26" s="7" t="s">
        <v>4</v>
      </c>
      <c r="F26" s="6"/>
      <c r="G26" s="27"/>
    </row>
    <row r="27" spans="2:7" ht="16" x14ac:dyDescent="0.45">
      <c r="B27" s="5">
        <v>4000</v>
      </c>
      <c r="C27" s="3"/>
      <c r="D27" s="3"/>
      <c r="E27" s="7" t="s">
        <v>3</v>
      </c>
      <c r="F27" s="6"/>
    </row>
    <row r="28" spans="2:7" ht="16" x14ac:dyDescent="0.45">
      <c r="B28" s="4">
        <v>11700</v>
      </c>
      <c r="C28" s="3"/>
      <c r="D28" s="3"/>
      <c r="E28" s="3"/>
      <c r="F28" s="3"/>
    </row>
    <row r="29" spans="2:7" ht="16" x14ac:dyDescent="0.45">
      <c r="B29" s="5">
        <v>2500</v>
      </c>
      <c r="C29" s="3"/>
      <c r="D29" s="3"/>
      <c r="E29" s="3"/>
      <c r="F29" s="3"/>
    </row>
    <row r="30" spans="2:7" ht="16" x14ac:dyDescent="0.45">
      <c r="B30" s="4">
        <v>1000</v>
      </c>
      <c r="C30" s="3"/>
      <c r="D30" s="3"/>
      <c r="E30" s="3"/>
      <c r="F30" s="3"/>
    </row>
    <row r="31" spans="2:7" ht="16" x14ac:dyDescent="0.45">
      <c r="B31" s="5">
        <v>9600</v>
      </c>
      <c r="C31" s="26"/>
      <c r="D31" s="3"/>
    </row>
    <row r="32" spans="2:7" ht="16" x14ac:dyDescent="0.45">
      <c r="B32" s="4">
        <v>4800</v>
      </c>
      <c r="C32" s="3"/>
      <c r="D32" s="3"/>
    </row>
    <row r="33" spans="2:4" ht="16" x14ac:dyDescent="0.45">
      <c r="B33" s="5">
        <v>3000</v>
      </c>
      <c r="C33" s="3"/>
      <c r="D33" s="3"/>
    </row>
    <row r="34" spans="2:4" ht="16" x14ac:dyDescent="0.45">
      <c r="B34" s="4">
        <v>1000</v>
      </c>
      <c r="C34" s="3"/>
      <c r="D34" s="3"/>
    </row>
    <row r="35" spans="2:4" ht="16" x14ac:dyDescent="0.45">
      <c r="B35" s="5">
        <v>2000</v>
      </c>
      <c r="C35" s="3"/>
      <c r="D35" s="3"/>
    </row>
    <row r="36" spans="2:4" ht="16" x14ac:dyDescent="0.45">
      <c r="B36" s="4">
        <v>50000</v>
      </c>
      <c r="C36" s="3"/>
      <c r="D36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E026-EAF4-484C-BA4B-797DCF0E647D}">
  <dimension ref="B5:E17"/>
  <sheetViews>
    <sheetView showGridLines="0" zoomScale="140" zoomScaleNormal="140" workbookViewId="0">
      <selection activeCell="D16" sqref="D16"/>
    </sheetView>
  </sheetViews>
  <sheetFormatPr defaultColWidth="9.1796875" defaultRowHeight="14.5" x14ac:dyDescent="0.35"/>
  <cols>
    <col min="1" max="1" width="4.1796875" customWidth="1"/>
    <col min="2" max="2" width="17.7265625" customWidth="1"/>
    <col min="3" max="4" width="13.7265625" customWidth="1"/>
    <col min="5" max="5" width="11.7265625" customWidth="1"/>
  </cols>
  <sheetData>
    <row r="5" spans="2:5" x14ac:dyDescent="0.35">
      <c r="B5" s="13" t="s">
        <v>38</v>
      </c>
      <c r="C5" s="13" t="s">
        <v>34</v>
      </c>
      <c r="D5" s="13" t="s">
        <v>39</v>
      </c>
      <c r="E5" s="13" t="s">
        <v>97</v>
      </c>
    </row>
    <row r="6" spans="2:5" x14ac:dyDescent="0.35">
      <c r="B6" s="8" t="s">
        <v>28</v>
      </c>
      <c r="C6" s="4">
        <v>10000</v>
      </c>
      <c r="D6" s="28">
        <v>11000</v>
      </c>
      <c r="E6" s="30"/>
    </row>
    <row r="7" spans="2:5" x14ac:dyDescent="0.35">
      <c r="B7" s="9" t="s">
        <v>27</v>
      </c>
      <c r="C7" s="5">
        <v>15000</v>
      </c>
      <c r="D7" s="29">
        <v>17000</v>
      </c>
      <c r="E7" s="30"/>
    </row>
    <row r="8" spans="2:5" x14ac:dyDescent="0.35">
      <c r="B8" s="8" t="s">
        <v>26</v>
      </c>
      <c r="C8" s="4">
        <v>7500</v>
      </c>
      <c r="D8" s="28">
        <v>5000</v>
      </c>
      <c r="E8" s="30"/>
    </row>
    <row r="9" spans="2:5" x14ac:dyDescent="0.35">
      <c r="B9" s="9" t="s">
        <v>25</v>
      </c>
      <c r="C9" s="5">
        <v>2000</v>
      </c>
      <c r="D9" s="29" t="s">
        <v>24</v>
      </c>
      <c r="E9" s="30"/>
    </row>
    <row r="10" spans="2:5" x14ac:dyDescent="0.35">
      <c r="B10" s="8" t="s">
        <v>23</v>
      </c>
      <c r="C10" s="4">
        <v>9500</v>
      </c>
      <c r="D10" s="28">
        <v>6500</v>
      </c>
      <c r="E10" s="30"/>
    </row>
    <row r="11" spans="2:5" x14ac:dyDescent="0.35">
      <c r="B11" s="9" t="s">
        <v>22</v>
      </c>
      <c r="C11" s="5">
        <v>9000</v>
      </c>
      <c r="D11" s="29">
        <v>8000</v>
      </c>
      <c r="E11" s="30"/>
    </row>
    <row r="12" spans="2:5" x14ac:dyDescent="0.35">
      <c r="B12" s="8" t="s">
        <v>21</v>
      </c>
      <c r="C12" s="4">
        <v>5600</v>
      </c>
      <c r="D12" s="28">
        <v>6000</v>
      </c>
      <c r="E12" s="30"/>
    </row>
    <row r="13" spans="2:5" x14ac:dyDescent="0.35">
      <c r="B13" s="9" t="s">
        <v>20</v>
      </c>
      <c r="C13" s="5">
        <v>7800</v>
      </c>
      <c r="D13" s="29">
        <v>10000</v>
      </c>
      <c r="E13" s="30"/>
    </row>
    <row r="14" spans="2:5" x14ac:dyDescent="0.35">
      <c r="B14" s="8" t="s">
        <v>19</v>
      </c>
      <c r="C14" s="4">
        <v>14000</v>
      </c>
      <c r="D14" s="28"/>
      <c r="E14" s="30"/>
    </row>
    <row r="15" spans="2:5" x14ac:dyDescent="0.35">
      <c r="B15" s="9" t="s">
        <v>18</v>
      </c>
      <c r="C15" s="5">
        <v>8100</v>
      </c>
      <c r="D15" s="29">
        <v>7500</v>
      </c>
      <c r="E15" s="30"/>
    </row>
    <row r="16" spans="2:5" x14ac:dyDescent="0.35">
      <c r="B16" s="8" t="s">
        <v>17</v>
      </c>
      <c r="C16" s="4">
        <v>3900</v>
      </c>
      <c r="D16" s="28" t="s">
        <v>16</v>
      </c>
      <c r="E16" s="30"/>
    </row>
    <row r="17" spans="2:5" x14ac:dyDescent="0.35">
      <c r="B17" s="9" t="s">
        <v>15</v>
      </c>
      <c r="C17" s="5">
        <v>5600</v>
      </c>
      <c r="D17" s="29">
        <v>8000</v>
      </c>
      <c r="E17" s="30"/>
    </row>
  </sheetData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B4BA-75BA-48F9-9A98-1BA47ED1C3DF}">
  <dimension ref="B6:I19"/>
  <sheetViews>
    <sheetView showGridLines="0" zoomScale="130" zoomScaleNormal="130" workbookViewId="0">
      <selection activeCell="D12" sqref="D12"/>
    </sheetView>
  </sheetViews>
  <sheetFormatPr defaultColWidth="9.1796875" defaultRowHeight="14.5" x14ac:dyDescent="0.35"/>
  <cols>
    <col min="1" max="1" width="4.1796875" customWidth="1"/>
    <col min="2" max="2" width="17.7265625" customWidth="1"/>
    <col min="3" max="5" width="15.7265625" customWidth="1"/>
    <col min="8" max="8" width="16.1796875" customWidth="1"/>
    <col min="9" max="9" width="17.1796875" customWidth="1"/>
  </cols>
  <sheetData>
    <row r="6" spans="2:9" ht="16.5" customHeight="1" x14ac:dyDescent="0.45">
      <c r="B6" s="42" t="s">
        <v>31</v>
      </c>
      <c r="C6" s="42"/>
      <c r="D6" s="42"/>
      <c r="E6" s="42"/>
      <c r="H6" s="40" t="s">
        <v>98</v>
      </c>
      <c r="I6" s="41"/>
    </row>
    <row r="7" spans="2:9" x14ac:dyDescent="0.35">
      <c r="B7" s="13" t="s">
        <v>33</v>
      </c>
      <c r="C7" s="13" t="s">
        <v>40</v>
      </c>
      <c r="D7" s="13" t="s">
        <v>41</v>
      </c>
      <c r="E7" s="13" t="s">
        <v>42</v>
      </c>
      <c r="H7" s="13" t="s">
        <v>32</v>
      </c>
      <c r="I7" s="13" t="s">
        <v>43</v>
      </c>
    </row>
    <row r="8" spans="2:9" x14ac:dyDescent="0.35">
      <c r="B8" s="8" t="s">
        <v>2</v>
      </c>
      <c r="C8" s="12">
        <v>85</v>
      </c>
      <c r="D8" s="11"/>
      <c r="E8" s="11">
        <f>C8*D8</f>
        <v>0</v>
      </c>
      <c r="H8" s="8" t="s">
        <v>2</v>
      </c>
      <c r="I8" s="4">
        <v>1500</v>
      </c>
    </row>
    <row r="9" spans="2:9" x14ac:dyDescent="0.35">
      <c r="B9" s="9" t="s">
        <v>1</v>
      </c>
      <c r="C9" s="10">
        <v>89</v>
      </c>
      <c r="D9" s="11"/>
      <c r="E9" s="11">
        <f t="shared" ref="E9:E19" si="0">C9*D9</f>
        <v>0</v>
      </c>
      <c r="H9" s="9" t="s">
        <v>1</v>
      </c>
      <c r="I9" s="5">
        <v>200</v>
      </c>
    </row>
    <row r="10" spans="2:9" x14ac:dyDescent="0.35">
      <c r="B10" s="8" t="s">
        <v>0</v>
      </c>
      <c r="C10" s="12">
        <v>12</v>
      </c>
      <c r="D10" s="11"/>
      <c r="E10" s="11">
        <f t="shared" si="0"/>
        <v>0</v>
      </c>
      <c r="H10" s="8" t="s">
        <v>0</v>
      </c>
      <c r="I10" s="4">
        <v>590</v>
      </c>
    </row>
    <row r="11" spans="2:9" x14ac:dyDescent="0.35">
      <c r="B11" s="9" t="s">
        <v>1</v>
      </c>
      <c r="C11" s="10">
        <v>67</v>
      </c>
      <c r="D11" s="11"/>
      <c r="E11" s="11">
        <f t="shared" si="0"/>
        <v>0</v>
      </c>
      <c r="H11" s="9" t="s">
        <v>30</v>
      </c>
      <c r="I11" s="5">
        <v>1200</v>
      </c>
    </row>
    <row r="12" spans="2:9" x14ac:dyDescent="0.35">
      <c r="B12" s="8" t="s">
        <v>29</v>
      </c>
      <c r="C12" s="12">
        <v>56</v>
      </c>
      <c r="D12" s="11"/>
      <c r="E12" s="11">
        <f t="shared" si="0"/>
        <v>0</v>
      </c>
    </row>
    <row r="13" spans="2:9" x14ac:dyDescent="0.35">
      <c r="B13" s="9" t="s">
        <v>2</v>
      </c>
      <c r="C13" s="10">
        <v>53</v>
      </c>
      <c r="D13" s="11"/>
      <c r="E13" s="11">
        <f t="shared" si="0"/>
        <v>0</v>
      </c>
    </row>
    <row r="14" spans="2:9" x14ac:dyDescent="0.35">
      <c r="B14" s="8" t="s">
        <v>0</v>
      </c>
      <c r="C14" s="12">
        <v>95</v>
      </c>
      <c r="D14" s="11"/>
      <c r="E14" s="11">
        <f t="shared" si="0"/>
        <v>0</v>
      </c>
    </row>
    <row r="15" spans="2:9" x14ac:dyDescent="0.35">
      <c r="B15" s="9" t="s">
        <v>30</v>
      </c>
      <c r="C15" s="10">
        <v>55</v>
      </c>
      <c r="D15" s="11"/>
      <c r="E15" s="11">
        <f t="shared" si="0"/>
        <v>0</v>
      </c>
    </row>
    <row r="16" spans="2:9" x14ac:dyDescent="0.35">
      <c r="B16" s="8" t="s">
        <v>29</v>
      </c>
      <c r="C16" s="12">
        <v>10</v>
      </c>
      <c r="D16" s="11"/>
      <c r="E16" s="11">
        <f t="shared" si="0"/>
        <v>0</v>
      </c>
    </row>
    <row r="17" spans="2:5" x14ac:dyDescent="0.35">
      <c r="B17" s="9" t="s">
        <v>0</v>
      </c>
      <c r="C17" s="10">
        <v>59</v>
      </c>
      <c r="D17" s="11"/>
      <c r="E17" s="11">
        <f t="shared" si="0"/>
        <v>0</v>
      </c>
    </row>
    <row r="18" spans="2:5" x14ac:dyDescent="0.35">
      <c r="B18" s="8" t="s">
        <v>2</v>
      </c>
      <c r="C18" s="12">
        <v>49</v>
      </c>
      <c r="D18" s="11"/>
      <c r="E18" s="11">
        <f t="shared" si="0"/>
        <v>0</v>
      </c>
    </row>
    <row r="19" spans="2:5" x14ac:dyDescent="0.35">
      <c r="B19" s="9" t="s">
        <v>29</v>
      </c>
      <c r="C19" s="10">
        <v>89</v>
      </c>
      <c r="D19" s="11"/>
      <c r="E19" s="11">
        <f t="shared" si="0"/>
        <v>0</v>
      </c>
    </row>
  </sheetData>
  <mergeCells count="2">
    <mergeCell ref="H6:I6"/>
    <mergeCell ref="B6:E6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0F5A58-E402-48EC-B68C-E2AA327C43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6950806-65AC-42EC-8C8F-731B70101F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506C5A-7FD1-4BE8-A852-B9DF5DFFBF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L5</vt:lpstr>
      <vt:lpstr>SE</vt:lpstr>
      <vt:lpstr>SES</vt:lpstr>
      <vt:lpstr>E &amp; OU</vt:lpstr>
      <vt:lpstr>PARÂMETRO</vt:lpstr>
      <vt:lpstr>SOMASE</vt:lpstr>
      <vt:lpstr>SEERRO</vt:lpstr>
      <vt:lpstr>SENÃODISP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Lago</dc:creator>
  <cp:lastModifiedBy>Matheus Siqueira</cp:lastModifiedBy>
  <dcterms:created xsi:type="dcterms:W3CDTF">2022-03-20T21:11:18Z</dcterms:created>
  <dcterms:modified xsi:type="dcterms:W3CDTF">2022-07-20T11:13:11Z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