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ni.patriota\Desktop\Excel do zero ao pro\M14\"/>
    </mc:Choice>
  </mc:AlternateContent>
  <xr:revisionPtr revIDLastSave="0" documentId="13_ncr:8001_{01B136BD-D583-470F-ADD9-A7FE0A13DC44}" xr6:coauthVersionLast="47" xr6:coauthVersionMax="47" xr10:uidLastSave="{00000000-0000-0000-0000-000000000000}"/>
  <bookViews>
    <workbookView xWindow="-120" yWindow="-120" windowWidth="20730" windowHeight="11160" xr2:uid="{6DCC57C2-416F-44C0-99AA-14DED26BB872}"/>
  </bookViews>
  <sheets>
    <sheet name="Função SE" sheetId="1" r:id="rId1"/>
    <sheet name="Câmbio" sheetId="2" r:id="rId2"/>
    <sheet name="Médias" sheetId="3" r:id="rId3"/>
    <sheet name="Hotel" sheetId="4" r:id="rId4"/>
    <sheet name="Termômetro" sheetId="5" r:id="rId5"/>
    <sheet name="Explicação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6" l="1"/>
  <c r="I4" i="6"/>
  <c r="G17" i="3"/>
  <c r="G18" i="3"/>
  <c r="G19" i="3"/>
  <c r="G20" i="3"/>
  <c r="G21" i="3"/>
  <c r="G22" i="3"/>
  <c r="G23" i="3"/>
  <c r="G24" i="3"/>
  <c r="G25" i="3"/>
  <c r="G26" i="3"/>
  <c r="G16" i="3"/>
  <c r="F17" i="3"/>
  <c r="F18" i="3"/>
  <c r="F19" i="3"/>
  <c r="F20" i="3"/>
  <c r="F21" i="3"/>
  <c r="F22" i="3"/>
  <c r="F23" i="3"/>
  <c r="F24" i="3"/>
  <c r="F25" i="3"/>
  <c r="F26" i="3"/>
  <c r="F16" i="3"/>
  <c r="G15" i="2"/>
  <c r="G16" i="2"/>
  <c r="G17" i="2"/>
  <c r="G18" i="2"/>
  <c r="G19" i="2"/>
  <c r="G20" i="2"/>
  <c r="G21" i="2"/>
  <c r="G22" i="2"/>
  <c r="G23" i="2"/>
  <c r="G24" i="2"/>
  <c r="G14" i="2"/>
  <c r="C3" i="1"/>
  <c r="C4" i="1"/>
  <c r="C5" i="1"/>
  <c r="C6" i="1"/>
  <c r="C7" i="1"/>
  <c r="C8" i="1"/>
  <c r="C2" i="1"/>
  <c r="D3" i="1"/>
  <c r="D4" i="1"/>
  <c r="D5" i="1"/>
  <c r="D6" i="1"/>
  <c r="D7" i="1"/>
  <c r="D8" i="1"/>
  <c r="D2" i="1"/>
  <c r="B10" i="5"/>
  <c r="B9" i="5"/>
  <c r="B8" i="5"/>
  <c r="B7" i="5"/>
  <c r="B6" i="5"/>
  <c r="B5" i="5"/>
  <c r="B4" i="5"/>
  <c r="B3" i="5"/>
  <c r="D4" i="4"/>
  <c r="E4" i="4" s="1"/>
  <c r="C4" i="4"/>
  <c r="D3" i="4"/>
  <c r="C3" i="4"/>
  <c r="E3" i="4" s="1"/>
  <c r="D2" i="4"/>
  <c r="C2" i="4"/>
  <c r="E2" i="4" s="1"/>
  <c r="E24" i="2"/>
  <c r="E23" i="2"/>
  <c r="E22" i="2"/>
  <c r="E21" i="2"/>
  <c r="E20" i="2"/>
  <c r="E19" i="2"/>
  <c r="E18" i="2"/>
  <c r="E17" i="2"/>
  <c r="E16" i="2"/>
  <c r="E15" i="2"/>
  <c r="E14" i="2"/>
</calcChain>
</file>

<file path=xl/sharedStrings.xml><?xml version="1.0" encoding="utf-8"?>
<sst xmlns="http://schemas.openxmlformats.org/spreadsheetml/2006/main" count="105" uniqueCount="98">
  <si>
    <t>Vendedor</t>
  </si>
  <si>
    <t>Valor total de Vendas</t>
  </si>
  <si>
    <t>Valor da Comissão</t>
  </si>
  <si>
    <t>Status</t>
  </si>
  <si>
    <t>Amanda Freitas</t>
  </si>
  <si>
    <t>Ana Soares</t>
  </si>
  <si>
    <t>Carolina Oliveira</t>
  </si>
  <si>
    <t>Fabio Cardoso</t>
  </si>
  <si>
    <t>Henrique Mattos</t>
  </si>
  <si>
    <t>Marina Castro</t>
  </si>
  <si>
    <t>Paulo Cesar Martins</t>
  </si>
  <si>
    <t>Solicitações:</t>
  </si>
  <si>
    <t>1) Calcular o valor em R$ dos produtos.</t>
  </si>
  <si>
    <t xml:space="preserve">2) Caso a Qtd. esteja entre 26 e 50 itens esta deve ter a fonte na cor verde (com negrito), caso seja inferior a 25 deve ter a fonte na cor vermelha (com negrito) . </t>
  </si>
  <si>
    <t>3) Coluna Situação Estoque: Se a Qtd. for menor ou igual a 25, preencher com  "Providenciar Compra". Se a Qtd. estiver entre 26 e 50, preencher com "Estoque Crítico". Se a Qtd. For maior do que 50, preencher com "Estoque OK",</t>
  </si>
  <si>
    <t>Obs.: A formatação deve ser a mesma da Solicitação 2.</t>
  </si>
  <si>
    <t>Dólar</t>
  </si>
  <si>
    <t>Cód.</t>
  </si>
  <si>
    <t>Item</t>
  </si>
  <si>
    <t>Marca</t>
  </si>
  <si>
    <t>Qtd.</t>
  </si>
  <si>
    <t>Situação Estoque</t>
  </si>
  <si>
    <t>Valor $</t>
  </si>
  <si>
    <t>Valor R$</t>
  </si>
  <si>
    <t>Caixas de Som</t>
  </si>
  <si>
    <t>Genérico</t>
  </si>
  <si>
    <t>Cartão Memória</t>
  </si>
  <si>
    <t>Disco Rígido</t>
  </si>
  <si>
    <t>Western Digital</t>
  </si>
  <si>
    <t>DVD-ROM</t>
  </si>
  <si>
    <t>LG</t>
  </si>
  <si>
    <t>Gabinete</t>
  </si>
  <si>
    <t>Memória RAM</t>
  </si>
  <si>
    <t>Itaucom</t>
  </si>
  <si>
    <t>Monitor</t>
  </si>
  <si>
    <t>Mouse</t>
  </si>
  <si>
    <t>Placa Principal</t>
  </si>
  <si>
    <t>VIA</t>
  </si>
  <si>
    <t>Processador</t>
  </si>
  <si>
    <t>Intel</t>
  </si>
  <si>
    <t>Teclado</t>
  </si>
  <si>
    <t xml:space="preserve">1) Calcular a média de cada aluno, considerando que todos receberam uma nota extra </t>
  </si>
  <si>
    <t>de "7 " por participação em campanhas beneficentes na escola durante o ano. Portanto</t>
  </si>
  <si>
    <t>Esta nota também deve ser considerada para o cálculo.</t>
  </si>
  <si>
    <t xml:space="preserve">2) Coluna Situação: Deverá ser preenchida com "APROVADO" (com fonte cor azul escuro </t>
  </si>
  <si>
    <t>e célula preenchida com a cor azul claro) para os alunos com média maior ou igual a 7</t>
  </si>
  <si>
    <t xml:space="preserve"> e "REPROVADO" (com fonte na cor vermelha e célula preenchida com um vermelho mais </t>
  </si>
  <si>
    <t>claro) para os alunos com média menor ou igual a 4.</t>
  </si>
  <si>
    <t>3) Para os alunos que estiverem entre 7 e 4  deverá aparecer a palavra -&gt;"RECUPERAÇÃO"</t>
  </si>
  <si>
    <t>Escola Núcleo</t>
  </si>
  <si>
    <t>Notas</t>
  </si>
  <si>
    <t>Aluno</t>
  </si>
  <si>
    <t>1.º Bimestre</t>
  </si>
  <si>
    <t>2.º Bimestre</t>
  </si>
  <si>
    <t>3.º Bimestre</t>
  </si>
  <si>
    <t>4.º Bimestre</t>
  </si>
  <si>
    <t>Média</t>
  </si>
  <si>
    <t>Situação</t>
  </si>
  <si>
    <t>José</t>
  </si>
  <si>
    <t>Janaina</t>
  </si>
  <si>
    <t>Tobias</t>
  </si>
  <si>
    <t>Paulo</t>
  </si>
  <si>
    <t>Carla</t>
  </si>
  <si>
    <t>Denise</t>
  </si>
  <si>
    <t>João</t>
  </si>
  <si>
    <t>Túlio</t>
  </si>
  <si>
    <t>Juliana</t>
  </si>
  <si>
    <t>Priscila</t>
  </si>
  <si>
    <t>Henrique</t>
  </si>
  <si>
    <t>Nota Extra</t>
  </si>
  <si>
    <t>Hóspede</t>
  </si>
  <si>
    <t>Diárias</t>
  </si>
  <si>
    <t>Valor Diárias</t>
  </si>
  <si>
    <t>Taxa Serviço</t>
  </si>
  <si>
    <t>Total</t>
  </si>
  <si>
    <t xml:space="preserve">João </t>
  </si>
  <si>
    <t>Maria</t>
  </si>
  <si>
    <t>Valor de 1 diária = R$ 60,00</t>
  </si>
  <si>
    <t>Taxa de Serviço = R$ 8,00 por diária, se diárias &lt; 15</t>
  </si>
  <si>
    <t>Taxa de Serviço = R$ 6,00 por diária, se diárias = 15</t>
  </si>
  <si>
    <t>Taxa de Serviço = R$ 5,50 por diária, se diárias &gt; 15</t>
  </si>
  <si>
    <t>Termômetro</t>
  </si>
  <si>
    <t>Legenda</t>
  </si>
  <si>
    <t>Temperatura °C</t>
  </si>
  <si>
    <t>Clima</t>
  </si>
  <si>
    <t>Até 15°</t>
  </si>
  <si>
    <t>Frio</t>
  </si>
  <si>
    <t>Até 30°</t>
  </si>
  <si>
    <t>Médio</t>
  </si>
  <si>
    <t>Até 60°</t>
  </si>
  <si>
    <t>Quente</t>
  </si>
  <si>
    <t>Até 80°</t>
  </si>
  <si>
    <t>Muito Quente</t>
  </si>
  <si>
    <t>Até 100°</t>
  </si>
  <si>
    <t>Fervendo</t>
  </si>
  <si>
    <t>Acima de 100°</t>
  </si>
  <si>
    <t>Absurdo</t>
  </si>
  <si>
    <t>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</si>
</sst>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0.00;[Red]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w Cen MT"/>
      <family val="2"/>
    </font>
    <font>
      <b/>
      <sz val="10"/>
      <color theme="1"/>
      <name val="Tw Cen MT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2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50B6"/>
        <bgColor indexed="64"/>
      </patternFill>
    </fill>
    <fill>
      <patternFill patternType="solid">
        <fgColor rgb="FFDFCC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44" fontId="4" fillId="0" borderId="1" xfId="1" applyFont="1" applyBorder="1" applyAlignment="1">
      <alignment horizontal="center"/>
    </xf>
    <xf numFmtId="0" fontId="0" fillId="0" borderId="1" xfId="0" applyBorder="1"/>
    <xf numFmtId="44" fontId="0" fillId="0" borderId="1" xfId="1" applyFont="1" applyFill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2" fontId="13" fillId="6" borderId="6" xfId="0" applyNumberFormat="1" applyFont="1" applyFill="1" applyBorder="1" applyAlignment="1">
      <alignment horizontal="centerContinuous" vertical="center"/>
    </xf>
    <xf numFmtId="2" fontId="0" fillId="6" borderId="7" xfId="0" applyNumberFormat="1" applyFill="1" applyBorder="1" applyAlignment="1">
      <alignment horizontal="centerContinuous" vertical="center"/>
    </xf>
    <xf numFmtId="2" fontId="0" fillId="6" borderId="8" xfId="0" applyNumberFormat="1" applyFill="1" applyBorder="1" applyAlignment="1">
      <alignment horizontal="centerContinuous" vertical="center"/>
    </xf>
    <xf numFmtId="0" fontId="14" fillId="6" borderId="1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7" borderId="15" xfId="0" applyFont="1" applyFill="1" applyBorder="1"/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0" fillId="8" borderId="17" xfId="0" applyFill="1" applyBorder="1" applyProtection="1">
      <protection locked="0"/>
    </xf>
    <xf numFmtId="0" fontId="0" fillId="8" borderId="17" xfId="0" applyFill="1" applyBorder="1" applyAlignment="1" applyProtection="1">
      <alignment horizontal="center"/>
      <protection locked="0"/>
    </xf>
    <xf numFmtId="44" fontId="0" fillId="8" borderId="17" xfId="0" applyNumberFormat="1" applyFill="1" applyBorder="1" applyProtection="1">
      <protection hidden="1"/>
    </xf>
    <xf numFmtId="44" fontId="0" fillId="8" borderId="17" xfId="1" applyFont="1" applyFill="1" applyBorder="1" applyProtection="1">
      <protection hidden="1"/>
    </xf>
    <xf numFmtId="44" fontId="0" fillId="8" borderId="18" xfId="0" applyNumberFormat="1" applyFill="1" applyBorder="1" applyProtection="1">
      <protection hidden="1"/>
    </xf>
    <xf numFmtId="0" fontId="0" fillId="8" borderId="19" xfId="0" applyFill="1" applyBorder="1" applyProtection="1"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0" fillId="9" borderId="20" xfId="0" applyFill="1" applyBorder="1"/>
    <xf numFmtId="0" fontId="0" fillId="9" borderId="21" xfId="0" applyFill="1" applyBorder="1" applyAlignment="1">
      <alignment horizontal="center"/>
    </xf>
    <xf numFmtId="0" fontId="0" fillId="9" borderId="22" xfId="0" applyFill="1" applyBorder="1"/>
    <xf numFmtId="0" fontId="0" fillId="10" borderId="23" xfId="0" applyFill="1" applyBorder="1"/>
    <xf numFmtId="0" fontId="0" fillId="10" borderId="0" xfId="0" applyFill="1" applyAlignment="1">
      <alignment horizontal="center"/>
    </xf>
    <xf numFmtId="0" fontId="0" fillId="10" borderId="24" xfId="0" applyFill="1" applyBorder="1"/>
    <xf numFmtId="0" fontId="0" fillId="10" borderId="25" xfId="0" applyFill="1" applyBorder="1"/>
    <xf numFmtId="0" fontId="0" fillId="10" borderId="26" xfId="0" applyFill="1" applyBorder="1" applyAlignment="1">
      <alignment horizontal="center"/>
    </xf>
    <xf numFmtId="0" fontId="0" fillId="10" borderId="27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0" fillId="0" borderId="32" xfId="0" applyBorder="1"/>
    <xf numFmtId="0" fontId="0" fillId="0" borderId="33" xfId="0" applyBorder="1"/>
    <xf numFmtId="0" fontId="0" fillId="14" borderId="1" xfId="0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165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6" fillId="11" borderId="0" xfId="0" applyFont="1" applyFill="1" applyAlignment="1">
      <alignment horizontal="center"/>
    </xf>
    <xf numFmtId="0" fontId="16" fillId="11" borderId="28" xfId="0" applyFont="1" applyFill="1" applyBorder="1" applyAlignment="1">
      <alignment horizontal="center" vertical="center" wrapText="1"/>
    </xf>
    <xf numFmtId="0" fontId="16" fillId="11" borderId="29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">
    <dxf>
      <font>
        <color rgb="FF009FE6"/>
      </font>
      <fill>
        <patternFill>
          <bgColor rgb="FFC8FDFE"/>
        </patternFill>
      </fill>
    </dxf>
    <dxf>
      <font>
        <color theme="5"/>
      </font>
      <fill>
        <patternFill>
          <bgColor rgb="FFFFC7CE"/>
        </patternFill>
      </fill>
    </dxf>
    <dxf>
      <font>
        <color rgb="FF009FE6"/>
      </font>
      <fill>
        <patternFill>
          <fgColor rgb="FFC8FDFE"/>
          <bgColor rgb="FFBEF3FE"/>
        </patternFill>
      </fill>
    </dxf>
    <dxf>
      <font>
        <b/>
        <i val="0"/>
        <color rgb="FF00B050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 val="0"/>
        <i val="0"/>
        <color theme="1"/>
      </font>
      <fill>
        <gradientFill degree="270">
          <stop position="0">
            <color rgb="FFFFC000"/>
          </stop>
          <stop position="1">
            <color rgb="FFFFFF01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gradientFill degree="90">
          <stop position="0">
            <color theme="0" tint="-5.0965910824915313E-2"/>
          </stop>
          <stop position="1">
            <color theme="0" tint="-0.2509842219306009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25BBFE-5495-4B55-8781-59A6C012CF21}" type="doc">
      <dgm:prSet loTypeId="urn:microsoft.com/office/officeart/2005/8/layout/venn2" loCatId="relationship" qsTypeId="urn:microsoft.com/office/officeart/2005/8/quickstyle/3d1" qsCatId="3D" csTypeId="urn:microsoft.com/office/officeart/2005/8/colors/colorful2" csCatId="colorful" phldr="1"/>
      <dgm:spPr/>
      <dgm:t>
        <a:bodyPr/>
        <a:lstStyle/>
        <a:p>
          <a:endParaRPr lang="pt-BR"/>
        </a:p>
      </dgm:t>
    </dgm:pt>
    <dgm:pt modelId="{11135782-436D-4348-9B38-5A09315FB7FB}">
      <dgm:prSet phldrT="[Texto]"/>
      <dgm:spPr/>
      <dgm:t>
        <a:bodyPr/>
        <a:lstStyle/>
        <a:p>
          <a:r>
            <a:rPr lang="pt-BR"/>
            <a:t>Arquivo de Excel</a:t>
          </a:r>
        </a:p>
      </dgm:t>
    </dgm:pt>
    <dgm:pt modelId="{E7051051-A19C-471C-ACBA-23A11C26539E}" type="parTrans" cxnId="{4701FCF0-6CB0-40E9-9DBC-0F1D49A1C2C9}">
      <dgm:prSet/>
      <dgm:spPr/>
      <dgm:t>
        <a:bodyPr/>
        <a:lstStyle/>
        <a:p>
          <a:endParaRPr lang="pt-BR"/>
        </a:p>
      </dgm:t>
    </dgm:pt>
    <dgm:pt modelId="{6254B6AF-2C17-4C39-89CA-B42983785F66}" type="sibTrans" cxnId="{4701FCF0-6CB0-40E9-9DBC-0F1D49A1C2C9}">
      <dgm:prSet/>
      <dgm:spPr/>
      <dgm:t>
        <a:bodyPr/>
        <a:lstStyle/>
        <a:p>
          <a:endParaRPr lang="pt-BR"/>
        </a:p>
      </dgm:t>
    </dgm:pt>
    <dgm:pt modelId="{9D4FA5B5-5670-418F-B541-EFE16F13355C}">
      <dgm:prSet phldrT="[Texto]"/>
      <dgm:spPr/>
      <dgm:t>
        <a:bodyPr/>
        <a:lstStyle/>
        <a:p>
          <a:r>
            <a:rPr lang="pt-BR"/>
            <a:t>Planilhas</a:t>
          </a:r>
        </a:p>
      </dgm:t>
    </dgm:pt>
    <dgm:pt modelId="{6BE99774-51FC-443C-8A26-C9BBCFD7BAEF}" type="parTrans" cxnId="{C7A15304-64F7-4C75-95AD-1C1C07591FAC}">
      <dgm:prSet/>
      <dgm:spPr/>
      <dgm:t>
        <a:bodyPr/>
        <a:lstStyle/>
        <a:p>
          <a:endParaRPr lang="pt-BR"/>
        </a:p>
      </dgm:t>
    </dgm:pt>
    <dgm:pt modelId="{F98D45FC-11EE-475F-94A5-D8EC53762066}" type="sibTrans" cxnId="{C7A15304-64F7-4C75-95AD-1C1C07591FAC}">
      <dgm:prSet/>
      <dgm:spPr/>
      <dgm:t>
        <a:bodyPr/>
        <a:lstStyle/>
        <a:p>
          <a:endParaRPr lang="pt-BR"/>
        </a:p>
      </dgm:t>
    </dgm:pt>
    <dgm:pt modelId="{43FC7991-0BB4-4817-A53F-19872DEAAAED}">
      <dgm:prSet phldrT="[Texto]"/>
      <dgm:spPr/>
      <dgm:t>
        <a:bodyPr/>
        <a:lstStyle/>
        <a:p>
          <a:r>
            <a:rPr lang="pt-BR"/>
            <a:t>Intervalos de dados/Células</a:t>
          </a:r>
        </a:p>
      </dgm:t>
    </dgm:pt>
    <dgm:pt modelId="{00E5B60D-EE4C-4872-9A41-7CFB032D2475}" type="parTrans" cxnId="{4B15FD0B-1321-49E6-9F72-C308E5E63FDE}">
      <dgm:prSet/>
      <dgm:spPr/>
      <dgm:t>
        <a:bodyPr/>
        <a:lstStyle/>
        <a:p>
          <a:endParaRPr lang="pt-BR"/>
        </a:p>
      </dgm:t>
    </dgm:pt>
    <dgm:pt modelId="{9F71887E-981B-44B9-BD83-FAC27722C59B}" type="sibTrans" cxnId="{4B15FD0B-1321-49E6-9F72-C308E5E63FDE}">
      <dgm:prSet/>
      <dgm:spPr/>
      <dgm:t>
        <a:bodyPr/>
        <a:lstStyle/>
        <a:p>
          <a:endParaRPr lang="pt-BR"/>
        </a:p>
      </dgm:t>
    </dgm:pt>
    <dgm:pt modelId="{2DA4F6CA-3694-4FD0-9F4D-D9AABC9DD756}" type="pres">
      <dgm:prSet presAssocID="{F925BBFE-5495-4B55-8781-59A6C012CF21}" presName="Name0" presStyleCnt="0">
        <dgm:presLayoutVars>
          <dgm:chMax val="7"/>
          <dgm:resizeHandles val="exact"/>
        </dgm:presLayoutVars>
      </dgm:prSet>
      <dgm:spPr/>
    </dgm:pt>
    <dgm:pt modelId="{98C52904-FE1E-4603-BFCA-E6D19DC638F1}" type="pres">
      <dgm:prSet presAssocID="{F925BBFE-5495-4B55-8781-59A6C012CF21}" presName="comp1" presStyleCnt="0"/>
      <dgm:spPr/>
    </dgm:pt>
    <dgm:pt modelId="{B8E229D2-4CD6-4B0A-B1DC-50CE5B4752FC}" type="pres">
      <dgm:prSet presAssocID="{F925BBFE-5495-4B55-8781-59A6C012CF21}" presName="circle1" presStyleLbl="node1" presStyleIdx="0" presStyleCnt="3"/>
      <dgm:spPr/>
    </dgm:pt>
    <dgm:pt modelId="{FDC67287-A039-4427-A895-AE565EC9F62B}" type="pres">
      <dgm:prSet presAssocID="{F925BBFE-5495-4B55-8781-59A6C012CF21}" presName="c1text" presStyleLbl="node1" presStyleIdx="0" presStyleCnt="3">
        <dgm:presLayoutVars>
          <dgm:bulletEnabled val="1"/>
        </dgm:presLayoutVars>
      </dgm:prSet>
      <dgm:spPr/>
    </dgm:pt>
    <dgm:pt modelId="{9AC59BFD-F99E-490A-9E9A-11EF39045488}" type="pres">
      <dgm:prSet presAssocID="{F925BBFE-5495-4B55-8781-59A6C012CF21}" presName="comp2" presStyleCnt="0"/>
      <dgm:spPr/>
    </dgm:pt>
    <dgm:pt modelId="{1488E26B-F276-4320-A6BE-73508B98DC1A}" type="pres">
      <dgm:prSet presAssocID="{F925BBFE-5495-4B55-8781-59A6C012CF21}" presName="circle2" presStyleLbl="node1" presStyleIdx="1" presStyleCnt="3"/>
      <dgm:spPr/>
    </dgm:pt>
    <dgm:pt modelId="{A6466BEB-BBA7-4B1E-8EAD-2D995C507DDE}" type="pres">
      <dgm:prSet presAssocID="{F925BBFE-5495-4B55-8781-59A6C012CF21}" presName="c2text" presStyleLbl="node1" presStyleIdx="1" presStyleCnt="3">
        <dgm:presLayoutVars>
          <dgm:bulletEnabled val="1"/>
        </dgm:presLayoutVars>
      </dgm:prSet>
      <dgm:spPr/>
    </dgm:pt>
    <dgm:pt modelId="{7136DA27-99F8-4BF4-A550-B2CCBEFBBE83}" type="pres">
      <dgm:prSet presAssocID="{F925BBFE-5495-4B55-8781-59A6C012CF21}" presName="comp3" presStyleCnt="0"/>
      <dgm:spPr/>
    </dgm:pt>
    <dgm:pt modelId="{AEE7EA76-6E4F-4149-B1A1-951ABFE2F28B}" type="pres">
      <dgm:prSet presAssocID="{F925BBFE-5495-4B55-8781-59A6C012CF21}" presName="circle3" presStyleLbl="node1" presStyleIdx="2" presStyleCnt="3"/>
      <dgm:spPr/>
    </dgm:pt>
    <dgm:pt modelId="{B439A37A-FA96-461D-A4A3-A8EEE9054C29}" type="pres">
      <dgm:prSet presAssocID="{F925BBFE-5495-4B55-8781-59A6C012CF21}" presName="c3text" presStyleLbl="node1" presStyleIdx="2" presStyleCnt="3">
        <dgm:presLayoutVars>
          <dgm:bulletEnabled val="1"/>
        </dgm:presLayoutVars>
      </dgm:prSet>
      <dgm:spPr/>
    </dgm:pt>
  </dgm:ptLst>
  <dgm:cxnLst>
    <dgm:cxn modelId="{7F0B1803-B7B5-4E5B-9B9E-D40FAC7B7EEB}" type="presOf" srcId="{43FC7991-0BB4-4817-A53F-19872DEAAAED}" destId="{AEE7EA76-6E4F-4149-B1A1-951ABFE2F28B}" srcOrd="0" destOrd="0" presId="urn:microsoft.com/office/officeart/2005/8/layout/venn2"/>
    <dgm:cxn modelId="{EDA95C03-8BF2-42B6-913E-919FC8A26D6D}" type="presOf" srcId="{F925BBFE-5495-4B55-8781-59A6C012CF21}" destId="{2DA4F6CA-3694-4FD0-9F4D-D9AABC9DD756}" srcOrd="0" destOrd="0" presId="urn:microsoft.com/office/officeart/2005/8/layout/venn2"/>
    <dgm:cxn modelId="{C7A15304-64F7-4C75-95AD-1C1C07591FAC}" srcId="{F925BBFE-5495-4B55-8781-59A6C012CF21}" destId="{9D4FA5B5-5670-418F-B541-EFE16F13355C}" srcOrd="1" destOrd="0" parTransId="{6BE99774-51FC-443C-8A26-C9BBCFD7BAEF}" sibTransId="{F98D45FC-11EE-475F-94A5-D8EC53762066}"/>
    <dgm:cxn modelId="{4B15FD0B-1321-49E6-9F72-C308E5E63FDE}" srcId="{F925BBFE-5495-4B55-8781-59A6C012CF21}" destId="{43FC7991-0BB4-4817-A53F-19872DEAAAED}" srcOrd="2" destOrd="0" parTransId="{00E5B60D-EE4C-4872-9A41-7CFB032D2475}" sibTransId="{9F71887E-981B-44B9-BD83-FAC27722C59B}"/>
    <dgm:cxn modelId="{B0F00118-B121-41C1-9F43-D060AC492523}" type="presOf" srcId="{43FC7991-0BB4-4817-A53F-19872DEAAAED}" destId="{B439A37A-FA96-461D-A4A3-A8EEE9054C29}" srcOrd="1" destOrd="0" presId="urn:microsoft.com/office/officeart/2005/8/layout/venn2"/>
    <dgm:cxn modelId="{11E7B83A-7FC5-4B31-BDEA-8433882F6A7C}" type="presOf" srcId="{11135782-436D-4348-9B38-5A09315FB7FB}" destId="{FDC67287-A039-4427-A895-AE565EC9F62B}" srcOrd="1" destOrd="0" presId="urn:microsoft.com/office/officeart/2005/8/layout/venn2"/>
    <dgm:cxn modelId="{B08C154D-0FD9-460A-B2A6-9D512B70BD26}" type="presOf" srcId="{9D4FA5B5-5670-418F-B541-EFE16F13355C}" destId="{1488E26B-F276-4320-A6BE-73508B98DC1A}" srcOrd="0" destOrd="0" presId="urn:microsoft.com/office/officeart/2005/8/layout/venn2"/>
    <dgm:cxn modelId="{12E16479-3A31-471A-9F97-C0981799293B}" type="presOf" srcId="{11135782-436D-4348-9B38-5A09315FB7FB}" destId="{B8E229D2-4CD6-4B0A-B1DC-50CE5B4752FC}" srcOrd="0" destOrd="0" presId="urn:microsoft.com/office/officeart/2005/8/layout/venn2"/>
    <dgm:cxn modelId="{4D8220D8-A5FD-4B42-AD0F-84C2D1CD2D9D}" type="presOf" srcId="{9D4FA5B5-5670-418F-B541-EFE16F13355C}" destId="{A6466BEB-BBA7-4B1E-8EAD-2D995C507DDE}" srcOrd="1" destOrd="0" presId="urn:microsoft.com/office/officeart/2005/8/layout/venn2"/>
    <dgm:cxn modelId="{4701FCF0-6CB0-40E9-9DBC-0F1D49A1C2C9}" srcId="{F925BBFE-5495-4B55-8781-59A6C012CF21}" destId="{11135782-436D-4348-9B38-5A09315FB7FB}" srcOrd="0" destOrd="0" parTransId="{E7051051-A19C-471C-ACBA-23A11C26539E}" sibTransId="{6254B6AF-2C17-4C39-89CA-B42983785F66}"/>
    <dgm:cxn modelId="{081D710B-6AE8-497B-A68E-BFF2F227AC7D}" type="presParOf" srcId="{2DA4F6CA-3694-4FD0-9F4D-D9AABC9DD756}" destId="{98C52904-FE1E-4603-BFCA-E6D19DC638F1}" srcOrd="0" destOrd="0" presId="urn:microsoft.com/office/officeart/2005/8/layout/venn2"/>
    <dgm:cxn modelId="{F581D4D8-29D0-4021-A867-5645A6F6D080}" type="presParOf" srcId="{98C52904-FE1E-4603-BFCA-E6D19DC638F1}" destId="{B8E229D2-4CD6-4B0A-B1DC-50CE5B4752FC}" srcOrd="0" destOrd="0" presId="urn:microsoft.com/office/officeart/2005/8/layout/venn2"/>
    <dgm:cxn modelId="{07C17019-C75C-4DBE-85E7-ED9E5A24DEBA}" type="presParOf" srcId="{98C52904-FE1E-4603-BFCA-E6D19DC638F1}" destId="{FDC67287-A039-4427-A895-AE565EC9F62B}" srcOrd="1" destOrd="0" presId="urn:microsoft.com/office/officeart/2005/8/layout/venn2"/>
    <dgm:cxn modelId="{F36AB797-8CCE-47F3-8A37-2976AD4C2789}" type="presParOf" srcId="{2DA4F6CA-3694-4FD0-9F4D-D9AABC9DD756}" destId="{9AC59BFD-F99E-490A-9E9A-11EF39045488}" srcOrd="1" destOrd="0" presId="urn:microsoft.com/office/officeart/2005/8/layout/venn2"/>
    <dgm:cxn modelId="{42384B10-C7E8-4E44-9073-852CE146C277}" type="presParOf" srcId="{9AC59BFD-F99E-490A-9E9A-11EF39045488}" destId="{1488E26B-F276-4320-A6BE-73508B98DC1A}" srcOrd="0" destOrd="0" presId="urn:microsoft.com/office/officeart/2005/8/layout/venn2"/>
    <dgm:cxn modelId="{CE4C8291-2494-403D-9FA0-28B94C35CEEB}" type="presParOf" srcId="{9AC59BFD-F99E-490A-9E9A-11EF39045488}" destId="{A6466BEB-BBA7-4B1E-8EAD-2D995C507DDE}" srcOrd="1" destOrd="0" presId="urn:microsoft.com/office/officeart/2005/8/layout/venn2"/>
    <dgm:cxn modelId="{39E98B93-F0B6-45C7-B131-5769469F9E24}" type="presParOf" srcId="{2DA4F6CA-3694-4FD0-9F4D-D9AABC9DD756}" destId="{7136DA27-99F8-4BF4-A550-B2CCBEFBBE83}" srcOrd="2" destOrd="0" presId="urn:microsoft.com/office/officeart/2005/8/layout/venn2"/>
    <dgm:cxn modelId="{CA692C88-8B1D-4766-AEAF-ABF1235951CA}" type="presParOf" srcId="{7136DA27-99F8-4BF4-A550-B2CCBEFBBE83}" destId="{AEE7EA76-6E4F-4149-B1A1-951ABFE2F28B}" srcOrd="0" destOrd="0" presId="urn:microsoft.com/office/officeart/2005/8/layout/venn2"/>
    <dgm:cxn modelId="{00F2F7CE-A942-4F1E-B0FD-FEE0F68B77C8}" type="presParOf" srcId="{7136DA27-99F8-4BF4-A550-B2CCBEFBBE83}" destId="{B439A37A-FA96-461D-A4A3-A8EEE9054C29}" srcOrd="1" destOrd="0" presId="urn:microsoft.com/office/officeart/2005/8/layout/venn2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8E229D2-4CD6-4B0A-B1DC-50CE5B4752FC}">
      <dsp:nvSpPr>
        <dsp:cNvPr id="0" name=""/>
        <dsp:cNvSpPr/>
      </dsp:nvSpPr>
      <dsp:spPr>
        <a:xfrm>
          <a:off x="898711" y="0"/>
          <a:ext cx="2743200" cy="2743200"/>
        </a:xfrm>
        <a:prstGeom prst="ellipse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4008" tIns="64008" rIns="64008" bIns="64008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900" kern="1200"/>
            <a:t>Arquivo de Excel</a:t>
          </a:r>
        </a:p>
      </dsp:txBody>
      <dsp:txXfrm>
        <a:off x="1790937" y="137159"/>
        <a:ext cx="958748" cy="411480"/>
      </dsp:txXfrm>
    </dsp:sp>
    <dsp:sp modelId="{1488E26B-F276-4320-A6BE-73508B98DC1A}">
      <dsp:nvSpPr>
        <dsp:cNvPr id="0" name=""/>
        <dsp:cNvSpPr/>
      </dsp:nvSpPr>
      <dsp:spPr>
        <a:xfrm>
          <a:off x="1241611" y="685799"/>
          <a:ext cx="2057400" cy="2057400"/>
        </a:xfrm>
        <a:prstGeom prst="ellipse">
          <a:avLst/>
        </a:prstGeom>
        <a:gradFill rotWithShape="0">
          <a:gsLst>
            <a:gs pos="0">
              <a:schemeClr val="accent2">
                <a:hueOff val="-727682"/>
                <a:satOff val="-41964"/>
                <a:lumOff val="4314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727682"/>
                <a:satOff val="-41964"/>
                <a:lumOff val="4314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727682"/>
                <a:satOff val="-41964"/>
                <a:lumOff val="4314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4008" tIns="64008" rIns="64008" bIns="64008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900" kern="1200"/>
            <a:t>Planilhas</a:t>
          </a:r>
        </a:p>
      </dsp:txBody>
      <dsp:txXfrm>
        <a:off x="1790937" y="814387"/>
        <a:ext cx="958748" cy="385762"/>
      </dsp:txXfrm>
    </dsp:sp>
    <dsp:sp modelId="{AEE7EA76-6E4F-4149-B1A1-951ABFE2F28B}">
      <dsp:nvSpPr>
        <dsp:cNvPr id="0" name=""/>
        <dsp:cNvSpPr/>
      </dsp:nvSpPr>
      <dsp:spPr>
        <a:xfrm>
          <a:off x="1584511" y="1371600"/>
          <a:ext cx="1371600" cy="1371600"/>
        </a:xfrm>
        <a:prstGeom prst="ellipse">
          <a:avLst/>
        </a:prstGeom>
        <a:gradFill rotWithShape="0">
          <a:gsLst>
            <a:gs pos="0">
              <a:schemeClr val="accent2">
                <a:hueOff val="-1455363"/>
                <a:satOff val="-83928"/>
                <a:lumOff val="8628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1455363"/>
                <a:satOff val="-83928"/>
                <a:lumOff val="8628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1455363"/>
                <a:satOff val="-83928"/>
                <a:lumOff val="8628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4008" tIns="64008" rIns="64008" bIns="64008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900" kern="1200"/>
            <a:t>Intervalos de dados/Células</a:t>
          </a:r>
        </a:p>
      </dsp:txBody>
      <dsp:txXfrm>
        <a:off x="1785378" y="1714500"/>
        <a:ext cx="969867" cy="6858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2">
  <dgm:title val=""/>
  <dgm:desc val=""/>
  <dgm:catLst>
    <dgm:cat type="relationship" pri="3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hoose name="Name1">
      <dgm:if name="Name2" axis="ch" ptType="node" func="cnt" op="lte" val="3">
        <dgm:constrLst>
          <dgm:constr type="w" for="ch" forName="comp1" refType="w"/>
          <dgm:constr type="h" for="ch" forName="comp1" refType="w" refFor="ch" refForName="comp1"/>
          <dgm:constr type="w" for="ch" forName="comp2" refType="w" fact="0.75"/>
          <dgm:constr type="h" for="ch" forName="comp2" refType="w" refFor="ch" refForName="comp2"/>
          <dgm:constr type="ctrX" for="ch" forName="comp2" refType="ctrX" refFor="ch" refForName="comp1"/>
          <dgm:constr type="b" for="ch" forName="comp2" refType="b" refFor="ch" refForName="comp1"/>
          <dgm:constr type="w" for="ch" forName="comp3" refType="w" fact="0.5"/>
          <dgm:constr type="h" for="ch" forName="comp3" refType="w" refFor="ch" refForName="comp3"/>
          <dgm:constr type="ctrX" for="ch" forName="comp3" refType="ctrX" refFor="ch" refForName="comp1"/>
          <dgm:constr type="b" for="ch" forName="comp3" refType="b" refFor="ch" refForName="comp1"/>
          <dgm:constr type="primFontSz" for="des" ptType="node" op="equ" val="65"/>
        </dgm:constrLst>
      </dgm:if>
      <dgm:if name="Name3" axis="ch" ptType="node" func="cnt" op="equ" val="4">
        <dgm:constrLst>
          <dgm:constr type="w" for="ch" forName="comp1" refType="w"/>
          <dgm:constr type="h" for="ch" forName="comp1" refType="w" refFor="ch" refForName="comp1"/>
          <dgm:constr type="w" for="ch" forName="comp2" refType="w" fact="0.8"/>
          <dgm:constr type="h" for="ch" forName="comp2" refType="w" refFor="ch" refForName="comp2"/>
          <dgm:constr type="ctrX" for="ch" forName="comp2" refType="ctrX" refFor="ch" refForName="comp1"/>
          <dgm:constr type="b" for="ch" forName="comp2" refType="b" refFor="ch" refForName="comp1"/>
          <dgm:constr type="w" for="ch" forName="comp3" refType="w" fact="0.6"/>
          <dgm:constr type="h" for="ch" forName="comp3" refType="w" refFor="ch" refForName="comp3"/>
          <dgm:constr type="ctrX" for="ch" forName="comp3" refType="ctrX" refFor="ch" refForName="comp1"/>
          <dgm:constr type="b" for="ch" forName="comp3" refType="b" refFor="ch" refForName="comp1"/>
          <dgm:constr type="w" for="ch" forName="comp4" refType="w" fact="0.4"/>
          <dgm:constr type="h" for="ch" forName="comp4" refType="w" refFor="ch" refForName="comp4"/>
          <dgm:constr type="ctrX" for="ch" forName="comp4" refType="ctrX" refFor="ch" refForName="comp1"/>
          <dgm:constr type="b" for="ch" forName="comp4" refType="b" refFor="ch" refForName="comp1"/>
          <dgm:constr type="primFontSz" for="des" ptType="node" op="equ" val="65"/>
        </dgm:constrLst>
      </dgm:if>
      <dgm:else name="Name4">
        <dgm:constrLst>
          <dgm:constr type="w" for="ch" forName="comp1" refType="w"/>
          <dgm:constr type="h" for="ch" forName="comp1" refType="w" refFor="ch" refForName="comp1"/>
          <dgm:constr type="w" for="ch" forName="comp2" refType="w" fact="0.85"/>
          <dgm:constr type="h" for="ch" forName="comp2" refType="w" refFor="ch" refForName="comp2"/>
          <dgm:constr type="ctrX" for="ch" forName="comp2" refType="ctrX" refFor="ch" refForName="comp1"/>
          <dgm:constr type="b" for="ch" forName="comp2" refType="b" refFor="ch" refForName="comp1"/>
          <dgm:constr type="w" for="ch" forName="comp3" refType="w" fact="0.7"/>
          <dgm:constr type="h" for="ch" forName="comp3" refType="w" refFor="ch" refForName="comp3"/>
          <dgm:constr type="ctrX" for="ch" forName="comp3" refType="ctrX" refFor="ch" refForName="comp1"/>
          <dgm:constr type="b" for="ch" forName="comp3" refType="b" refFor="ch" refForName="comp1"/>
          <dgm:constr type="w" for="ch" forName="comp4" refType="w" fact="0.55"/>
          <dgm:constr type="h" for="ch" forName="comp4" refType="w" refFor="ch" refForName="comp4"/>
          <dgm:constr type="ctrX" for="ch" forName="comp4" refType="ctrX" refFor="ch" refForName="comp1"/>
          <dgm:constr type="b" for="ch" forName="comp4" refType="b" refFor="ch" refForName="comp1"/>
          <dgm:constr type="w" for="ch" forName="comp5" refType="w" fact="0.4"/>
          <dgm:constr type="h" for="ch" forName="comp5" refType="w" refFor="ch" refForName="comp5"/>
          <dgm:constr type="ctrX" for="ch" forName="comp5" refType="ctrX" refFor="ch" refForName="comp1"/>
          <dgm:constr type="b" for="ch" forName="comp5" refType="b" refFor="ch" refForName="comp1"/>
          <dgm:constr type="w" for="ch" forName="comp6" refType="w" fact="0.25"/>
          <dgm:constr type="h" for="ch" forName="comp6" refType="w" refFor="ch" refForName="comp6"/>
          <dgm:constr type="ctrX" for="ch" forName="comp6" refType="ctrX" refFor="ch" refForName="comp1"/>
          <dgm:constr type="b" for="ch" forName="comp6" refType="b" refFor="ch" refForName="comp1"/>
          <dgm:constr type="w" for="ch" forName="comp7" refType="w" fact="0.15"/>
          <dgm:constr type="h" for="ch" forName="comp7" refType="w" refFor="ch" refForName="comp7"/>
          <dgm:constr type="ctrX" for="ch" forName="comp7" refType="ctrX" refFor="ch" refForName="comp1"/>
          <dgm:constr type="b" for="ch" forName="comp7" refType="b" refFor="ch" refForName="comp1"/>
          <dgm:constr type="primFontSz" for="des" ptType="node" op="equ" val="65"/>
        </dgm:constrLst>
      </dgm:else>
    </dgm:choose>
    <dgm:ruleLst/>
    <dgm:choose name="Name5">
      <dgm:if name="Name6" axis="ch" ptType="node" func="cnt" op="gte" val="1">
        <dgm:layoutNode name="comp1">
          <dgm:alg type="composite"/>
          <dgm:shape xmlns:r="http://schemas.openxmlformats.org/officeDocument/2006/relationships" r:blip="">
            <dgm:adjLst/>
          </dgm:shape>
          <dgm:presOf/>
          <dgm:choose name="Name7">
            <dgm:if name="Name8" axis="ch" ptType="node" func="cnt" op="equ" val="1">
              <dgm:constrLst>
                <dgm:constr type="w" for="ch" forName="circle1" refType="w"/>
                <dgm:constr type="h" for="ch" forName="circle1" refType="h"/>
                <dgm:constr type="ctrX" for="ch" forName="circle1" refType="w" fact="0.5"/>
                <dgm:constr type="ctrY" for="ch" forName="circle1" refType="h" fact="0.5"/>
                <dgm:constr type="ctrX" for="ch" forName="c1text" refType="w" fact="0.5"/>
                <dgm:constr type="ctrY" for="ch" forName="c1text" refType="h" fact="0.5"/>
                <dgm:constr type="w" for="ch" forName="c1text" refType="w" refFor="ch" refForName="circle1" fact="0.70711"/>
                <dgm:constr type="h" for="ch" forName="c1text" refType="h" refFor="ch" refForName="circle1" fact="0.5"/>
              </dgm:constrLst>
            </dgm:if>
            <dgm:if name="Name9" axis="ch" ptType="node" func="cnt" op="equ" val="2">
              <dgm:constrLst>
                <dgm:constr type="w" for="ch" forName="circle1" refType="w"/>
                <dgm:constr type="h" for="ch" forName="circle1" refType="h"/>
                <dgm:constr type="ctrX" for="ch" forName="circle1" refType="w" fact="0.5"/>
                <dgm:constr type="ctrY" for="ch" forName="circle1" refType="h" fact="0.5"/>
                <dgm:constr type="ctrX" for="ch" forName="c1text" refType="w" fact="0.5"/>
                <dgm:constr type="ctrY" for="ch" forName="c1text" refType="h" fact="0.16"/>
                <dgm:constr type="w" for="ch" forName="c1text" refType="w" refFor="ch" refForName="circle1" fact="0.525"/>
                <dgm:constr type="h" for="ch" forName="c1text" refType="h" refFor="ch" refForName="circle1" fact="0.17"/>
              </dgm:constrLst>
            </dgm:if>
            <dgm:if name="Name10" axis="ch" ptType="node" func="cnt" op="equ" val="3">
              <dgm:constrLst>
                <dgm:constr type="w" for="ch" forName="circle1" refType="w"/>
                <dgm:constr type="h" for="ch" forName="circle1" refType="h"/>
                <dgm:constr type="ctrX" for="ch" forName="circle1" refType="w" fact="0.5"/>
                <dgm:constr type="ctrY" for="ch" forName="circle1" refType="h" fact="0.5"/>
                <dgm:constr type="ctrX" for="ch" forName="c1text" refType="w" fact="0.5"/>
                <dgm:constr type="ctrY" for="ch" forName="c1text" refType="h" fact="0.125"/>
                <dgm:constr type="w" for="ch" forName="c1text" refType="w" refFor="ch" refForName="circle1" fact="0.3495"/>
                <dgm:constr type="h" for="ch" forName="c1text" refType="h" refFor="ch" refForName="circle1" fact="0.15"/>
              </dgm:constrLst>
            </dgm:if>
            <dgm:if name="Name11" axis="ch" ptType="node" func="cnt" op="equ" val="4">
              <dgm:constrLst>
                <dgm:constr type="w" for="ch" forName="circle1" refType="w"/>
                <dgm:constr type="h" for="ch" forName="circle1" refType="h"/>
                <dgm:constr type="ctrX" for="ch" forName="circle1" refType="w" fact="0.5"/>
                <dgm:constr type="ctrY" for="ch" forName="circle1" refType="h" fact="0.5"/>
                <dgm:constr type="ctrX" for="ch" forName="c1text" refType="w" fact="0.5"/>
                <dgm:constr type="ctrY" for="ch" forName="c1text" refType="h" fact="0.125"/>
                <dgm:constr type="w" for="ch" forName="c1text" refType="w" refFor="ch" refForName="circle1" fact="0.2796"/>
                <dgm:constr type="h" for="ch" forName="c1text" refType="h" refFor="ch" refForName="circle1" fact="0.15"/>
              </dgm:constrLst>
            </dgm:if>
            <dgm:if name="Name12" axis="ch" ptType="node" func="cnt" op="gte" val="5">
              <dgm:constrLst>
                <dgm:constr type="w" for="ch" forName="circle1" refType="w"/>
                <dgm:constr type="h" for="ch" forName="circle1" refType="h"/>
                <dgm:constr type="ctrX" for="ch" forName="circle1" refType="w" fact="0.5"/>
                <dgm:constr type="ctrY" for="ch" forName="circle1" refType="h" fact="0.5"/>
                <dgm:constr type="ctrX" for="ch" forName="c1text" refType="w" fact="0.5"/>
                <dgm:constr type="ctrY" for="ch" forName="c1text" refType="h" fact="0.1"/>
                <dgm:constr type="w" for="ch" forName="c1text" refType="w" refFor="ch" refForName="circle1" fact="0.375"/>
                <dgm:constr type="h" for="ch" forName="c1text" refType="h" refFor="ch" refForName="circle1" fact="0.1"/>
              </dgm:constrLst>
            </dgm:if>
            <dgm:else name="Name13"/>
          </dgm:choose>
          <dgm:ruleLst/>
          <dgm:layoutNode name="circle1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1 1" cnt="1 0"/>
            <dgm:constrLst>
              <dgm:constr type="h" refType="w"/>
            </dgm:constrLst>
            <dgm:ruleLst/>
          </dgm:layoutNode>
          <dgm:layoutNode name="c1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1 1" cnt="1 0"/>
            <dgm:constrLst/>
            <dgm:ruleLst>
              <dgm:rule type="primFontSz" val="5" fact="NaN" max="NaN"/>
            </dgm:ruleLst>
          </dgm:layoutNode>
        </dgm:layoutNode>
      </dgm:if>
      <dgm:else name="Name14"/>
    </dgm:choose>
    <dgm:choose name="Name15">
      <dgm:if name="Name16" axis="ch" ptType="node" func="cnt" op="gte" val="2">
        <dgm:layoutNode name="comp2">
          <dgm:alg type="composite"/>
          <dgm:shape xmlns:r="http://schemas.openxmlformats.org/officeDocument/2006/relationships" r:blip="">
            <dgm:adjLst/>
          </dgm:shape>
          <dgm:presOf/>
          <dgm:choose name="Name17">
            <dgm:if name="Name18" axis="ch" ptType="node" func="cnt" op="equ" val="2">
              <dgm:constrLst>
                <dgm:constr type="w" for="ch" forName="circle2" refType="w"/>
                <dgm:constr type="h" for="ch" forName="circle2" refType="h"/>
                <dgm:constr type="ctrX" for="ch" forName="circle2" refType="w" fact="0.5"/>
                <dgm:constr type="ctrY" for="ch" forName="circle2" refType="h" fact="0.5"/>
                <dgm:constr type="ctrX" for="ch" forName="c2text" refType="w" fact="0.5"/>
                <dgm:constr type="ctrY" for="ch" forName="c2text" refType="h" fact="0.5"/>
                <dgm:constr type="w" for="ch" forName="c2text" refType="w" refFor="ch" refForName="circle2" fact="0.70711"/>
                <dgm:constr type="h" for="ch" forName="c2text" refType="h" refFor="ch" refForName="circle2" fact="0.5"/>
              </dgm:constrLst>
            </dgm:if>
            <dgm:if name="Name19" axis="ch" ptType="node" func="cnt" op="equ" val="3">
              <dgm:constrLst>
                <dgm:constr type="w" for="ch" forName="circle2" refType="w"/>
                <dgm:constr type="h" for="ch" forName="circle2" refType="h"/>
                <dgm:constr type="ctrX" for="ch" forName="circle2" refType="w" fact="0.5"/>
                <dgm:constr type="ctrY" for="ch" forName="circle2" refType="h" fact="0.5"/>
                <dgm:constr type="ctrX" for="ch" forName="c2text" refType="w" fact="0.5"/>
                <dgm:constr type="ctrY" for="ch" forName="c2text" refType="h" fact="0.15625"/>
                <dgm:constr type="w" for="ch" forName="c2text" refType="w" refFor="ch" refForName="circle2" fact="0.466"/>
                <dgm:constr type="h" for="ch" forName="c2text" refType="h" refFor="ch" refForName="circle2" fact="0.1875"/>
              </dgm:constrLst>
            </dgm:if>
            <dgm:if name="Name20" axis="ch" ptType="node" func="cnt" op="equ" val="4">
              <dgm:constrLst>
                <dgm:constr type="w" for="ch" forName="circle2" refType="w"/>
                <dgm:constr type="h" for="ch" forName="circle2" refType="h"/>
                <dgm:constr type="ctrX" for="ch" forName="circle2" refType="w" fact="0.5"/>
                <dgm:constr type="ctrY" for="ch" forName="circle2" refType="h" fact="0.5"/>
                <dgm:constr type="ctrX" for="ch" forName="c2text" refType="w" fact="0.5"/>
                <dgm:constr type="ctrY" for="ch" forName="c2text" refType="h" fact="0.15"/>
                <dgm:constr type="w" for="ch" forName="c2text" refType="w" refFor="ch" refForName="circle2" fact="0.3495"/>
                <dgm:constr type="h" for="ch" forName="c2text" refType="h" refFor="ch" refForName="circle2" fact="0.18"/>
              </dgm:constrLst>
            </dgm:if>
            <dgm:if name="Name21" axis="ch" ptType="node" func="cnt" op="gte" val="5">
              <dgm:constrLst>
                <dgm:constr type="w" for="ch" forName="circle2" refType="w"/>
                <dgm:constr type="h" for="ch" forName="circle2" refType="h"/>
                <dgm:constr type="ctrX" for="ch" forName="circle2" refType="w" fact="0.5"/>
                <dgm:constr type="ctrY" for="ch" forName="circle2" refType="h" fact="0.5"/>
                <dgm:constr type="ctrX" for="ch" forName="c2text" refType="w" fact="0.5"/>
                <dgm:constr type="ctrY" for="ch" forName="c2text" refType="h" fact="0.115"/>
                <dgm:constr type="w" for="ch" forName="c2text" refType="w" refFor="ch" refForName="circle2" fact="0.43125"/>
                <dgm:constr type="h" for="ch" forName="c2text" refType="h" refFor="ch" refForName="circle2" fact="0.115"/>
              </dgm:constrLst>
            </dgm:if>
            <dgm:else name="Name22"/>
          </dgm:choose>
          <dgm:ruleLst/>
          <dgm:layoutNode name="circle2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2 1" cnt="1 0"/>
            <dgm:constrLst>
              <dgm:constr type="h" refType="w"/>
            </dgm:constrLst>
            <dgm:ruleLst/>
          </dgm:layoutNode>
          <dgm:layoutNode name="c2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2 1" cnt="1 0"/>
            <dgm:constrLst/>
            <dgm:ruleLst>
              <dgm:rule type="primFontSz" val="5" fact="NaN" max="NaN"/>
            </dgm:ruleLst>
          </dgm:layoutNode>
        </dgm:layoutNode>
      </dgm:if>
      <dgm:else name="Name23"/>
    </dgm:choose>
    <dgm:choose name="Name24">
      <dgm:if name="Name25" axis="ch" ptType="node" func="cnt" op="gte" val="3">
        <dgm:layoutNode name="comp3">
          <dgm:alg type="composite"/>
          <dgm:shape xmlns:r="http://schemas.openxmlformats.org/officeDocument/2006/relationships" r:blip="">
            <dgm:adjLst/>
          </dgm:shape>
          <dgm:presOf/>
          <dgm:choose name="Name26">
            <dgm:if name="Name27" axis="ch" ptType="node" func="cnt" op="equ" val="3">
              <dgm:constrLst>
                <dgm:constr type="w" for="ch" forName="circle3" refType="w"/>
                <dgm:constr type="h" for="ch" forName="circle3" refType="h"/>
                <dgm:constr type="ctrX" for="ch" forName="circle3" refType="w" fact="0.5"/>
                <dgm:constr type="ctrY" for="ch" forName="circle3" refType="h" fact="0.5"/>
                <dgm:constr type="ctrX" for="ch" forName="c3text" refType="w" fact="0.5"/>
                <dgm:constr type="ctrY" for="ch" forName="c3text" refType="h" fact="0.5"/>
                <dgm:constr type="w" for="ch" forName="c3text" refType="w" refFor="ch" refForName="circle3" fact="0.70711"/>
                <dgm:constr type="h" for="ch" forName="c3text" refType="h" refFor="ch" refForName="circle3" fact="0.5"/>
              </dgm:constrLst>
            </dgm:if>
            <dgm:if name="Name28" axis="ch" ptType="node" func="cnt" op="equ" val="4">
              <dgm:constrLst>
                <dgm:constr type="w" for="ch" forName="circle3" refType="w"/>
                <dgm:constr type="h" for="ch" forName="circle3" refType="h"/>
                <dgm:constr type="ctrX" for="ch" forName="circle3" refType="w" fact="0.5"/>
                <dgm:constr type="ctrY" for="ch" forName="circle3" refType="h" fact="0.5"/>
                <dgm:constr type="ctrX" for="ch" forName="c3text" refType="w" fact="0.5"/>
                <dgm:constr type="ctrY" for="ch" forName="c3text" refType="h" fact="0.1875"/>
                <dgm:constr type="w" for="ch" forName="c3text" refType="w" refFor="ch" refForName="circle3" fact="0.466"/>
                <dgm:constr type="h" for="ch" forName="c3text" refType="h" refFor="ch" refForName="circle3" fact="0.225"/>
              </dgm:constrLst>
            </dgm:if>
            <dgm:if name="Name29" axis="ch" ptType="node" func="cnt" op="gte" val="5">
              <dgm:constrLst>
                <dgm:constr type="w" for="ch" forName="circle3" refType="w"/>
                <dgm:constr type="h" for="ch" forName="circle3" refType="h"/>
                <dgm:constr type="ctrX" for="ch" forName="circle3" refType="w" fact="0.5"/>
                <dgm:constr type="ctrY" for="ch" forName="circle3" refType="h" fact="0.5"/>
                <dgm:constr type="ctrX" for="ch" forName="c3text" refType="w" fact="0.5"/>
                <dgm:constr type="ctrY" for="ch" forName="c3text" refType="h" fact="0.138"/>
                <dgm:constr type="w" for="ch" forName="c3text" refType="w" refFor="ch" refForName="circle3" fact="0.5175"/>
                <dgm:constr type="h" for="ch" forName="c3text" refType="h" refFor="ch" refForName="circle3" fact="0.138"/>
              </dgm:constrLst>
            </dgm:if>
            <dgm:else name="Name30"/>
          </dgm:choose>
          <dgm:ruleLst/>
          <dgm:layoutNode name="circle3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3 1" cnt="1 0"/>
            <dgm:constrLst>
              <dgm:constr type="h" refType="w"/>
            </dgm:constrLst>
            <dgm:ruleLst/>
          </dgm:layoutNode>
          <dgm:layoutNode name="c3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3 1" cnt="1 0"/>
            <dgm:constrLst/>
            <dgm:ruleLst>
              <dgm:rule type="primFontSz" val="5" fact="NaN" max="NaN"/>
            </dgm:ruleLst>
          </dgm:layoutNode>
        </dgm:layoutNode>
      </dgm:if>
      <dgm:else name="Name31"/>
    </dgm:choose>
    <dgm:choose name="Name32">
      <dgm:if name="Name33" axis="ch" ptType="node" func="cnt" op="gte" val="4">
        <dgm:layoutNode name="comp4">
          <dgm:alg type="composite"/>
          <dgm:shape xmlns:r="http://schemas.openxmlformats.org/officeDocument/2006/relationships" r:blip="">
            <dgm:adjLst/>
          </dgm:shape>
          <dgm:presOf/>
          <dgm:choose name="Name34">
            <dgm:if name="Name35" axis="ch" ptType="node" func="cnt" op="equ" val="4">
              <dgm:constrLst>
                <dgm:constr type="w" for="ch" forName="circle4" refType="w"/>
                <dgm:constr type="h" for="ch" forName="circle4" refType="h"/>
                <dgm:constr type="ctrX" for="ch" forName="circle4" refType="w" fact="0.5"/>
                <dgm:constr type="ctrY" for="ch" forName="circle4" refType="h" fact="0.5"/>
                <dgm:constr type="ctrX" for="ch" forName="c4text" refType="w" fact="0.5"/>
                <dgm:constr type="ctrY" for="ch" forName="c4text" refType="h" fact="0.5"/>
                <dgm:constr type="w" for="ch" forName="c4text" refType="w" refFor="ch" refForName="circle4" fact="0.70711"/>
                <dgm:constr type="h" for="ch" forName="c4text" refType="h" refFor="ch" refForName="circle4" fact="0.5"/>
              </dgm:constrLst>
            </dgm:if>
            <dgm:if name="Name36" axis="ch" ptType="node" func="cnt" op="gte" val="5">
              <dgm:constrLst>
                <dgm:constr type="w" for="ch" forName="circle4" refType="w"/>
                <dgm:constr type="h" for="ch" forName="circle4" refType="h"/>
                <dgm:constr type="ctrX" for="ch" forName="circle4" refType="w" fact="0.5"/>
                <dgm:constr type="ctrY" for="ch" forName="circle4" refType="h" fact="0.5"/>
                <dgm:constr type="ctrX" for="ch" forName="c4text" refType="w" fact="0.5"/>
                <dgm:constr type="ctrY" for="ch" forName="c4text" refType="h" fact="0.18"/>
                <dgm:constr type="w" for="ch" forName="c4text" refType="w" refFor="ch" refForName="circle4" fact="0.54"/>
                <dgm:constr type="h" for="ch" forName="c4text" refType="h" refFor="ch" refForName="circle4" fact="0.18"/>
              </dgm:constrLst>
            </dgm:if>
            <dgm:else name="Name37"/>
          </dgm:choose>
          <dgm:ruleLst/>
          <dgm:layoutNode name="circle4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4 1" cnt="1 0"/>
            <dgm:constrLst>
              <dgm:constr type="h" refType="w"/>
            </dgm:constrLst>
            <dgm:ruleLst/>
          </dgm:layoutNode>
          <dgm:layoutNode name="c4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4 1" cnt="1 0"/>
            <dgm:constrLst/>
            <dgm:ruleLst>
              <dgm:rule type="primFontSz" val="5" fact="NaN" max="NaN"/>
            </dgm:ruleLst>
          </dgm:layoutNode>
        </dgm:layoutNode>
      </dgm:if>
      <dgm:else name="Name38"/>
    </dgm:choose>
    <dgm:choose name="Name39">
      <dgm:if name="Name40" axis="ch" ptType="node" func="cnt" op="gte" val="5">
        <dgm:layoutNode name="comp5">
          <dgm:alg type="composite"/>
          <dgm:shape xmlns:r="http://schemas.openxmlformats.org/officeDocument/2006/relationships" r:blip="">
            <dgm:adjLst/>
          </dgm:shape>
          <dgm:presOf/>
          <dgm:choose name="Name41">
            <dgm:if name="Name42" axis="ch" ptType="node" func="cnt" op="equ" val="5">
              <dgm:constrLst>
                <dgm:constr type="w" for="ch" forName="circle5" refType="w"/>
                <dgm:constr type="h" for="ch" forName="circle5" refType="h"/>
                <dgm:constr type="ctrX" for="ch" forName="circle5" refType="w" fact="0.5"/>
                <dgm:constr type="ctrY" for="ch" forName="circle5" refType="h" fact="0.5"/>
                <dgm:constr type="ctrX" for="ch" forName="c5text" refType="w" fact="0.5"/>
                <dgm:constr type="ctrY" for="ch" forName="c5text" refType="h" fact="0.5"/>
                <dgm:constr type="w" for="ch" forName="c5text" refType="w" refFor="ch" refForName="circle5" fact="0.70711"/>
                <dgm:constr type="h" for="ch" forName="c5text" refType="h" refFor="ch" refForName="circle5" fact="0.5"/>
              </dgm:constrLst>
            </dgm:if>
            <dgm:if name="Name43" axis="ch" ptType="node" func="cnt" op="gte" val="6">
              <dgm:constrLst>
                <dgm:constr type="w" for="ch" forName="circle5" refType="w"/>
                <dgm:constr type="h" for="ch" forName="circle5" refType="h"/>
                <dgm:constr type="ctrX" for="ch" forName="circle5" refType="w" fact="0.5"/>
                <dgm:constr type="ctrY" for="ch" forName="circle5" refType="h" fact="0.5"/>
                <dgm:constr type="ctrX" for="ch" forName="c5text" refType="w" fact="0.5"/>
                <dgm:constr type="ctrY" for="ch" forName="c5text" refType="h" fact="0.25"/>
                <dgm:constr type="w" for="ch" forName="c5text" refType="w" refFor="ch" refForName="circle5" fact="0.65"/>
                <dgm:constr type="h" for="ch" forName="c5text" refType="h" refFor="ch" refForName="circle5" fact="0.25"/>
              </dgm:constrLst>
            </dgm:if>
            <dgm:else name="Name44"/>
          </dgm:choose>
          <dgm:ruleLst/>
          <dgm:layoutNode name="circle5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5 1" cnt="1 0"/>
            <dgm:constrLst>
              <dgm:constr type="h" refType="w"/>
            </dgm:constrLst>
            <dgm:ruleLst/>
          </dgm:layoutNode>
          <dgm:layoutNode name="c5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5 1" cnt="1 0"/>
            <dgm:constrLst/>
            <dgm:ruleLst>
              <dgm:rule type="primFontSz" val="5" fact="NaN" max="NaN"/>
            </dgm:ruleLst>
          </dgm:layoutNode>
        </dgm:layoutNode>
      </dgm:if>
      <dgm:else name="Name45"/>
    </dgm:choose>
    <dgm:choose name="Name46">
      <dgm:if name="Name47" axis="ch" ptType="node" func="cnt" op="gte" val="6">
        <dgm:layoutNode name="comp6">
          <dgm:alg type="composite"/>
          <dgm:shape xmlns:r="http://schemas.openxmlformats.org/officeDocument/2006/relationships" r:blip="">
            <dgm:adjLst/>
          </dgm:shape>
          <dgm:presOf/>
          <dgm:choose name="Name48">
            <dgm:if name="Name49" axis="ch" ptType="node" func="cnt" op="equ" val="6">
              <dgm:constrLst>
                <dgm:constr type="w" for="ch" forName="circle6" refType="w"/>
                <dgm:constr type="h" for="ch" forName="circle6" refType="h"/>
                <dgm:constr type="ctrX" for="ch" forName="circle6" refType="w" fact="0.5"/>
                <dgm:constr type="ctrY" for="ch" forName="circle6" refType="h" fact="0.5"/>
                <dgm:constr type="ctrX" for="ch" forName="c6text" refType="w" fact="0.5"/>
                <dgm:constr type="ctrY" for="ch" forName="c6text" refType="h" fact="0.5"/>
                <dgm:constr type="w" for="ch" forName="c6text" refType="w" refFor="ch" refForName="circle6" fact="0.70711"/>
                <dgm:constr type="h" for="ch" forName="c6text" refType="h" refFor="ch" refForName="circle6" fact="0.5"/>
              </dgm:constrLst>
            </dgm:if>
            <dgm:if name="Name50" axis="ch" ptType="node" func="cnt" op="gte" val="7">
              <dgm:constrLst>
                <dgm:constr type="w" for="ch" forName="circle6" refType="w"/>
                <dgm:constr type="h" for="ch" forName="circle6" refType="h"/>
                <dgm:constr type="ctrX" for="ch" forName="circle6" refType="w" fact="0.5"/>
                <dgm:constr type="ctrY" for="ch" forName="circle6" refType="h" fact="0.5"/>
                <dgm:constr type="ctrX" for="ch" forName="c6text" refType="w" fact="0.5"/>
                <dgm:constr type="ctrY" for="ch" forName="c6text" refType="h" fact="0.27"/>
                <dgm:constr type="w" for="ch" forName="c6text" refType="w" refFor="ch" refForName="circle6" fact="0.68"/>
                <dgm:constr type="h" for="ch" forName="c6text" refType="h" refFor="ch" refForName="circle6" fact="0.241"/>
              </dgm:constrLst>
            </dgm:if>
            <dgm:else name="Name51"/>
          </dgm:choose>
          <dgm:ruleLst/>
          <dgm:layoutNode name="circle6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6 1" cnt="1 0"/>
            <dgm:constrLst>
              <dgm:constr type="h" refType="w"/>
            </dgm:constrLst>
            <dgm:ruleLst/>
          </dgm:layoutNode>
          <dgm:layoutNode name="c6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6 1" cnt="1 0"/>
            <dgm:constrLst/>
            <dgm:ruleLst>
              <dgm:rule type="primFontSz" val="5" fact="NaN" max="NaN"/>
            </dgm:ruleLst>
          </dgm:layoutNode>
        </dgm:layoutNode>
      </dgm:if>
      <dgm:else name="Name52"/>
    </dgm:choose>
    <dgm:choose name="Name53">
      <dgm:if name="Name54" axis="ch" ptType="node" func="cnt" op="gte" val="7">
        <dgm:layoutNode name="comp7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circle7" refType="w"/>
            <dgm:constr type="h" for="ch" forName="circle7" refType="h"/>
            <dgm:constr type="ctrX" for="ch" forName="circle7" refType="w" fact="0.5"/>
            <dgm:constr type="ctrY" for="ch" forName="circle7" refType="h" fact="0.5"/>
            <dgm:constr type="ctrX" for="ch" forName="c7text" refType="w" fact="0.5"/>
            <dgm:constr type="ctrY" for="ch" forName="c7text" refType="h" fact="0.5"/>
            <dgm:constr type="w" for="ch" forName="c7text" refType="w" refFor="ch" refForName="circle7" fact="0.70711"/>
            <dgm:constr type="h" for="ch" forName="c7text" refType="h" refFor="ch" refForName="circle7" fact="0.5"/>
          </dgm:constrLst>
          <dgm:ruleLst/>
          <dgm:layoutNode name="circle7" styleLbl="node1">
            <dgm:alg type="sp"/>
            <dgm:shape xmlns:r="http://schemas.openxmlformats.org/officeDocument/2006/relationships" type="ellipse" r:blip="">
              <dgm:adjLst/>
            </dgm:shape>
            <dgm:presOf axis="ch desOrSelf" ptType="node node" st="7 1" cnt="1 0"/>
            <dgm:constrLst>
              <dgm:constr type="h" refType="w"/>
            </dgm:constrLst>
            <dgm:ruleLst/>
          </dgm:layoutNode>
          <dgm:layoutNode name="c7text">
            <dgm:varLst>
              <dgm:bulletEnabled val="1"/>
            </dgm:varLst>
            <dgm:alg type="tx"/>
            <dgm:shape xmlns:r="http://schemas.openxmlformats.org/officeDocument/2006/relationships" type="rect" r:blip="" hideGeom="1">
              <dgm:adjLst/>
            </dgm:shape>
            <dgm:presOf axis="ch desOrSelf" ptType="node node" st="7 1" cnt="1 0"/>
            <dgm:constrLst/>
            <dgm:ruleLst>
              <dgm:rule type="primFontSz" val="5" fact="NaN" max="NaN"/>
            </dgm:ruleLst>
          </dgm:layoutNode>
        </dgm:layoutNode>
      </dgm:if>
      <dgm:else name="Name55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188887</xdr:rowOff>
    </xdr:from>
    <xdr:to>
      <xdr:col>4</xdr:col>
      <xdr:colOff>11907</xdr:colOff>
      <xdr:row>18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09923E5-220B-4A67-950A-52236B79C2F7}"/>
            </a:ext>
          </a:extLst>
        </xdr:cNvPr>
        <xdr:cNvSpPr txBox="1"/>
      </xdr:nvSpPr>
      <xdr:spPr>
        <a:xfrm>
          <a:off x="0" y="1712887"/>
          <a:ext cx="5031582" cy="1716113"/>
        </a:xfrm>
        <a:prstGeom prst="rect">
          <a:avLst/>
        </a:prstGeom>
        <a:gradFill flip="none" rotWithShape="1">
          <a:gsLst>
            <a:gs pos="0">
              <a:srgbClr val="9250B6"/>
            </a:gs>
            <a:gs pos="100000">
              <a:schemeClr val="accent4"/>
            </a:gs>
          </a:gsLst>
          <a:lin ang="5400000" scaled="1"/>
          <a:tileRect/>
        </a:gradFill>
        <a:ln>
          <a:noFill/>
        </a:ln>
        <a:effectLst>
          <a:outerShdw blurRad="40000" dist="23000" dir="5400000" rotWithShape="0">
            <a:srgbClr val="7030A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Calcular o valor da comissão  dos vendedores conforme os critérios abaixo: </a:t>
          </a:r>
          <a:r>
            <a:rPr lang="vi-VN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S</a:t>
          </a:r>
          <a:r>
            <a:rPr lang="vi-VN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e o valor total de suas vendas for maior </a:t>
          </a:r>
          <a:r>
            <a:rPr lang="pt-BR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ou igual a</a:t>
          </a:r>
          <a:r>
            <a:rPr lang="pt-BR" sz="1100" b="0" i="0" baseline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 </a:t>
          </a:r>
          <a:r>
            <a:rPr lang="vi-VN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R$ 20.000,00, o vendedor receberá </a:t>
          </a:r>
          <a:r>
            <a:rPr lang="pt-BR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a comissão de</a:t>
          </a:r>
          <a:r>
            <a:rPr lang="pt-BR" sz="1100" b="0" i="0" baseline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 </a:t>
          </a:r>
          <a:r>
            <a:rPr lang="vi-VN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10% do valor das vendas. Caso contrário, receberá apenas 7,5% do valor </a:t>
          </a:r>
          <a:r>
            <a:rPr lang="pt-BR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total de </a:t>
          </a:r>
          <a:r>
            <a:rPr lang="vi-VN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vendas.</a:t>
          </a:r>
          <a:endParaRPr lang="pt-BR" sz="1100" b="0" i="0">
            <a:solidFill>
              <a:schemeClr val="bg1"/>
            </a:solidFill>
            <a:effectLst/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>
            <a:solidFill>
              <a:schemeClr val="bg1"/>
            </a:solidFill>
            <a:effectLst/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Preencha o campo Status baseados</a:t>
          </a:r>
          <a:r>
            <a:rPr lang="pt-BR" sz="1100" b="0" i="0" baseline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 nos critérios abaixo: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chemeClr val="bg1"/>
              </a:solidFill>
              <a:effectLst/>
              <a:latin typeface="Calibri" pitchFamily="34" charset="0"/>
              <a:ea typeface="+mn-ea"/>
              <a:cs typeface="+mn-cs"/>
            </a:rPr>
            <a:t>- Se o valor total de vendas for maior ou igual  a R$ 20.000,00 , a mensagem "Parabéns!" será apresentada. Caso contrário, a mensagem "Continue tentando!" será apresentada. </a:t>
          </a:r>
          <a:endParaRPr lang="pt-BR" sz="1100" b="0" i="0">
            <a:solidFill>
              <a:schemeClr val="bg1"/>
            </a:solidFill>
            <a:effectLst/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vi-VN" sz="1100" b="0" i="0">
            <a:solidFill>
              <a:schemeClr val="bg1"/>
            </a:solidFill>
            <a:effectLst/>
            <a:latin typeface="Calibri" pitchFamily="34" charset="0"/>
            <a:ea typeface="+mn-ea"/>
            <a:cs typeface="+mn-cs"/>
          </a:endParaRP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500903</xdr:colOff>
      <xdr:row>10</xdr:row>
      <xdr:rowOff>19050</xdr:rowOff>
    </xdr:to>
    <xdr:pic>
      <xdr:nvPicPr>
        <xdr:cNvPr id="5" name="Gráfico 4" descr="Lupa com preenchimento sólido">
          <a:extLst>
            <a:ext uri="{FF2B5EF4-FFF2-40B4-BE49-F238E27FC236}">
              <a16:creationId xmlns:a16="http://schemas.microsoft.com/office/drawing/2014/main" id="{4A810FE9-2FC7-4BE3-A0B2-AEF25DBFC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200" y="190500"/>
          <a:ext cx="1720103" cy="17335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273424</xdr:colOff>
      <xdr:row>15</xdr:row>
      <xdr:rowOff>76200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A9A0DAC2-208C-4803-B1DB-0D9261C19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4609-18F2-41DD-865B-A8094FBD758F}">
  <dimension ref="A1:D8"/>
  <sheetViews>
    <sheetView tabSelected="1" workbookViewId="0">
      <selection activeCell="F10" sqref="F10"/>
    </sheetView>
  </sheetViews>
  <sheetFormatPr defaultRowHeight="15" x14ac:dyDescent="0.25"/>
  <cols>
    <col min="1" max="1" width="18.7109375" bestFit="1" customWidth="1"/>
    <col min="2" max="2" width="17.7109375" bestFit="1" customWidth="1"/>
    <col min="3" max="3" width="15.85546875" bestFit="1" customWidth="1"/>
    <col min="4" max="4" width="16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20000.009999999998</v>
      </c>
      <c r="C2" s="3">
        <f>IF($B2&gt;=20000,10%*$B2,7.5%*$B2)</f>
        <v>2000.001</v>
      </c>
      <c r="D2" s="4" t="str">
        <f>IF($B2&gt;=20000,"Parabéns!","Continue Tentando")</f>
        <v>Parabéns!</v>
      </c>
    </row>
    <row r="3" spans="1:4" x14ac:dyDescent="0.25">
      <c r="A3" s="5" t="s">
        <v>5</v>
      </c>
      <c r="B3" s="6">
        <v>15000</v>
      </c>
      <c r="C3" s="3">
        <f t="shared" ref="C3:C8" si="0">IF($B3&gt;=20000,10%*$B3,7.5%*$B3)</f>
        <v>1125</v>
      </c>
      <c r="D3" s="4" t="str">
        <f t="shared" ref="D3:D8" si="1">IF($B3&gt;=20000,"Parabéns!","Continue Tentando")</f>
        <v>Continue Tentando</v>
      </c>
    </row>
    <row r="4" spans="1:4" x14ac:dyDescent="0.25">
      <c r="A4" s="2" t="s">
        <v>6</v>
      </c>
      <c r="B4" s="3">
        <v>23000</v>
      </c>
      <c r="C4" s="3">
        <f t="shared" si="0"/>
        <v>2300</v>
      </c>
      <c r="D4" s="4" t="str">
        <f t="shared" si="1"/>
        <v>Parabéns!</v>
      </c>
    </row>
    <row r="5" spans="1:4" x14ac:dyDescent="0.25">
      <c r="A5" s="5" t="s">
        <v>7</v>
      </c>
      <c r="B5" s="6">
        <v>22500</v>
      </c>
      <c r="C5" s="3">
        <f t="shared" si="0"/>
        <v>2250</v>
      </c>
      <c r="D5" s="4" t="str">
        <f t="shared" si="1"/>
        <v>Parabéns!</v>
      </c>
    </row>
    <row r="6" spans="1:4" x14ac:dyDescent="0.25">
      <c r="A6" s="2" t="s">
        <v>8</v>
      </c>
      <c r="B6" s="3">
        <v>17000</v>
      </c>
      <c r="C6" s="3">
        <f t="shared" si="0"/>
        <v>1275</v>
      </c>
      <c r="D6" s="4" t="str">
        <f t="shared" si="1"/>
        <v>Continue Tentando</v>
      </c>
    </row>
    <row r="7" spans="1:4" x14ac:dyDescent="0.25">
      <c r="A7" s="5" t="s">
        <v>9</v>
      </c>
      <c r="B7" s="6">
        <v>24500</v>
      </c>
      <c r="C7" s="3">
        <f t="shared" si="0"/>
        <v>2450</v>
      </c>
      <c r="D7" s="4" t="str">
        <f t="shared" si="1"/>
        <v>Parabéns!</v>
      </c>
    </row>
    <row r="8" spans="1:4" x14ac:dyDescent="0.25">
      <c r="A8" s="2" t="s">
        <v>10</v>
      </c>
      <c r="B8" s="3">
        <v>19000</v>
      </c>
      <c r="C8" s="3">
        <f t="shared" si="0"/>
        <v>1425</v>
      </c>
      <c r="D8" s="4" t="str">
        <f t="shared" si="1"/>
        <v>Continue Tentando</v>
      </c>
    </row>
  </sheetData>
  <conditionalFormatting sqref="D2:D8">
    <cfRule type="cellIs" dxfId="6" priority="1" operator="equal">
      <formula>"Continue Tentando"</formula>
    </cfRule>
    <cfRule type="cellIs" dxfId="5" priority="2" stopIfTrue="1" operator="equal">
      <formula>"Parabéns!"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7383-3CBA-475C-9B8D-A3B1CDE38957}">
  <dimension ref="A1:G24"/>
  <sheetViews>
    <sheetView topLeftCell="A10" workbookViewId="0">
      <selection activeCell="D27" sqref="D27"/>
    </sheetView>
  </sheetViews>
  <sheetFormatPr defaultRowHeight="15" x14ac:dyDescent="0.25"/>
  <cols>
    <col min="1" max="1" width="16.7109375" customWidth="1"/>
    <col min="2" max="2" width="14" bestFit="1" customWidth="1"/>
    <col min="3" max="3" width="13.42578125" bestFit="1" customWidth="1"/>
    <col min="4" max="4" width="8.42578125" customWidth="1"/>
    <col min="5" max="5" width="18" bestFit="1" customWidth="1"/>
    <col min="6" max="6" width="7.140625" bestFit="1" customWidth="1"/>
    <col min="7" max="7" width="9.5703125" bestFit="1" customWidth="1"/>
  </cols>
  <sheetData>
    <row r="1" spans="1:7" x14ac:dyDescent="0.25">
      <c r="A1" s="7" t="s">
        <v>11</v>
      </c>
      <c r="B1" s="8"/>
      <c r="C1" s="8"/>
      <c r="D1" s="8"/>
      <c r="E1" s="8"/>
      <c r="F1" s="8"/>
      <c r="G1" s="8"/>
    </row>
    <row r="2" spans="1:7" x14ac:dyDescent="0.25">
      <c r="A2" s="9" t="s">
        <v>12</v>
      </c>
      <c r="B2" s="8"/>
      <c r="C2" s="8"/>
      <c r="D2" s="8"/>
      <c r="E2" s="8"/>
      <c r="F2" s="8"/>
      <c r="G2" s="8"/>
    </row>
    <row r="3" spans="1:7" x14ac:dyDescent="0.25">
      <c r="A3" s="9"/>
      <c r="B3" s="8"/>
      <c r="C3" s="8"/>
      <c r="D3" s="8"/>
      <c r="E3" s="8"/>
      <c r="F3" s="8"/>
      <c r="G3" s="8"/>
    </row>
    <row r="4" spans="1:7" ht="42.75" customHeight="1" x14ac:dyDescent="0.25">
      <c r="A4" s="81" t="s">
        <v>13</v>
      </c>
      <c r="B4" s="81"/>
      <c r="C4" s="81"/>
      <c r="D4" s="81"/>
      <c r="E4" s="81"/>
      <c r="F4" s="8"/>
      <c r="G4" s="8"/>
    </row>
    <row r="5" spans="1:7" x14ac:dyDescent="0.25">
      <c r="A5" s="9"/>
      <c r="B5" s="8"/>
      <c r="C5" s="8"/>
      <c r="D5" s="8"/>
      <c r="E5" s="8"/>
      <c r="F5" s="8"/>
      <c r="G5" s="8"/>
    </row>
    <row r="6" spans="1:7" ht="50.25" customHeight="1" x14ac:dyDescent="0.25">
      <c r="A6" s="82" t="s">
        <v>14</v>
      </c>
      <c r="B6" s="82"/>
      <c r="C6" s="82"/>
      <c r="D6" s="82"/>
      <c r="E6" s="82"/>
      <c r="F6" s="10"/>
      <c r="G6" s="10"/>
    </row>
    <row r="7" spans="1:7" x14ac:dyDescent="0.25">
      <c r="A7" s="9"/>
      <c r="B7" s="8"/>
      <c r="C7" s="8"/>
      <c r="D7" s="8"/>
      <c r="E7" s="8"/>
      <c r="F7" s="8"/>
      <c r="G7" s="8"/>
    </row>
    <row r="8" spans="1:7" x14ac:dyDescent="0.25">
      <c r="A8" s="9"/>
      <c r="B8" s="8"/>
      <c r="C8" s="8"/>
      <c r="D8" s="8"/>
      <c r="E8" s="8"/>
      <c r="F8" s="8"/>
      <c r="G8" s="8"/>
    </row>
    <row r="9" spans="1:7" x14ac:dyDescent="0.25">
      <c r="A9" s="9" t="s">
        <v>15</v>
      </c>
      <c r="B9" s="8"/>
      <c r="C9" s="8"/>
      <c r="D9" s="8"/>
      <c r="E9" s="8"/>
      <c r="F9" s="8"/>
      <c r="G9" s="8"/>
    </row>
    <row r="10" spans="1:7" x14ac:dyDescent="0.25">
      <c r="A10" s="11"/>
      <c r="B10" s="11"/>
      <c r="C10" s="11"/>
      <c r="D10" s="11"/>
      <c r="E10" s="11"/>
      <c r="F10" s="11"/>
      <c r="G10" s="11"/>
    </row>
    <row r="11" spans="1:7" x14ac:dyDescent="0.25">
      <c r="A11" s="12" t="s">
        <v>16</v>
      </c>
      <c r="B11" s="13">
        <v>3.2</v>
      </c>
      <c r="C11" s="11"/>
      <c r="D11" s="11"/>
      <c r="E11" s="11"/>
      <c r="F11" s="11"/>
      <c r="G11" s="11"/>
    </row>
    <row r="12" spans="1:7" x14ac:dyDescent="0.25">
      <c r="A12" s="11"/>
      <c r="B12" s="14"/>
      <c r="C12" s="14"/>
      <c r="D12" s="14"/>
      <c r="E12" s="14"/>
      <c r="F12" s="14"/>
      <c r="G12" s="14"/>
    </row>
    <row r="13" spans="1:7" x14ac:dyDescent="0.25">
      <c r="A13" s="15" t="s">
        <v>17</v>
      </c>
      <c r="B13" s="15" t="s">
        <v>18</v>
      </c>
      <c r="C13" s="15" t="s">
        <v>19</v>
      </c>
      <c r="D13" s="15" t="s">
        <v>20</v>
      </c>
      <c r="E13" s="16" t="s">
        <v>21</v>
      </c>
      <c r="F13" s="15" t="s">
        <v>22</v>
      </c>
      <c r="G13" s="17" t="s">
        <v>23</v>
      </c>
    </row>
    <row r="14" spans="1:7" x14ac:dyDescent="0.25">
      <c r="A14" s="18">
        <v>1</v>
      </c>
      <c r="B14" s="19" t="s">
        <v>24</v>
      </c>
      <c r="C14" s="19" t="s">
        <v>25</v>
      </c>
      <c r="D14" s="19">
        <v>36</v>
      </c>
      <c r="E14" s="19" t="str">
        <f>IF(D14&lt;=25,"Providenciar Compra",IF(D14&gt;50,"Estoque OK","Estoque Crítico"))</f>
        <v>Estoque Crítico</v>
      </c>
      <c r="F14" s="20">
        <v>20</v>
      </c>
      <c r="G14" s="21">
        <f>F14*$B$11</f>
        <v>64</v>
      </c>
    </row>
    <row r="15" spans="1:7" x14ac:dyDescent="0.25">
      <c r="A15" s="22">
        <v>2</v>
      </c>
      <c r="B15" s="19" t="s">
        <v>26</v>
      </c>
      <c r="C15" s="19" t="s">
        <v>25</v>
      </c>
      <c r="D15" s="19">
        <v>40</v>
      </c>
      <c r="E15" s="19" t="str">
        <f t="shared" ref="E15:E24" si="0">IF(D15&lt;=25,"Providenciar Compra",IF(D15&gt;50,"Estoque OK","Estoque Crítico"))</f>
        <v>Estoque Crítico</v>
      </c>
      <c r="F15" s="20">
        <v>10.59</v>
      </c>
      <c r="G15" s="21">
        <f t="shared" ref="G15:G24" si="1">F15*$B$11</f>
        <v>33.887999999999998</v>
      </c>
    </row>
    <row r="16" spans="1:7" x14ac:dyDescent="0.25">
      <c r="A16" s="22">
        <v>3</v>
      </c>
      <c r="B16" s="19" t="s">
        <v>27</v>
      </c>
      <c r="C16" s="19" t="s">
        <v>28</v>
      </c>
      <c r="D16" s="19">
        <v>30</v>
      </c>
      <c r="E16" s="19" t="str">
        <f t="shared" si="0"/>
        <v>Estoque Crítico</v>
      </c>
      <c r="F16" s="20">
        <v>74.285714285714292</v>
      </c>
      <c r="G16" s="21">
        <f t="shared" si="1"/>
        <v>237.71428571428575</v>
      </c>
    </row>
    <row r="17" spans="1:7" x14ac:dyDescent="0.25">
      <c r="A17" s="22">
        <v>4</v>
      </c>
      <c r="B17" s="19" t="s">
        <v>29</v>
      </c>
      <c r="C17" s="19" t="s">
        <v>30</v>
      </c>
      <c r="D17" s="19">
        <v>240</v>
      </c>
      <c r="E17" s="19" t="str">
        <f t="shared" si="0"/>
        <v>Estoque OK</v>
      </c>
      <c r="F17" s="20">
        <v>34.285714285714285</v>
      </c>
      <c r="G17" s="21">
        <f t="shared" si="1"/>
        <v>109.71428571428572</v>
      </c>
    </row>
    <row r="18" spans="1:7" x14ac:dyDescent="0.25">
      <c r="A18" s="22">
        <v>5</v>
      </c>
      <c r="B18" s="19" t="s">
        <v>31</v>
      </c>
      <c r="C18" s="19" t="s">
        <v>25</v>
      </c>
      <c r="D18" s="19">
        <v>75</v>
      </c>
      <c r="E18" s="19" t="str">
        <f t="shared" si="0"/>
        <v>Estoque OK</v>
      </c>
      <c r="F18" s="20">
        <v>20</v>
      </c>
      <c r="G18" s="21">
        <f t="shared" si="1"/>
        <v>64</v>
      </c>
    </row>
    <row r="19" spans="1:7" x14ac:dyDescent="0.25">
      <c r="A19" s="22">
        <v>6</v>
      </c>
      <c r="B19" s="19" t="s">
        <v>32</v>
      </c>
      <c r="C19" s="19" t="s">
        <v>33</v>
      </c>
      <c r="D19" s="19">
        <v>200</v>
      </c>
      <c r="E19" s="19" t="str">
        <f t="shared" si="0"/>
        <v>Estoque OK</v>
      </c>
      <c r="F19" s="20">
        <v>45.714285714285715</v>
      </c>
      <c r="G19" s="21">
        <f t="shared" si="1"/>
        <v>146.28571428571431</v>
      </c>
    </row>
    <row r="20" spans="1:7" x14ac:dyDescent="0.25">
      <c r="A20" s="22">
        <v>7</v>
      </c>
      <c r="B20" s="19" t="s">
        <v>34</v>
      </c>
      <c r="C20" s="19" t="s">
        <v>30</v>
      </c>
      <c r="D20" s="19">
        <v>12</v>
      </c>
      <c r="E20" s="19" t="str">
        <f t="shared" si="0"/>
        <v>Providenciar Compra</v>
      </c>
      <c r="F20" s="20">
        <v>62.857142857142854</v>
      </c>
      <c r="G20" s="21">
        <f t="shared" si="1"/>
        <v>201.14285714285714</v>
      </c>
    </row>
    <row r="21" spans="1:7" x14ac:dyDescent="0.25">
      <c r="A21" s="22">
        <v>8</v>
      </c>
      <c r="B21" s="19" t="s">
        <v>35</v>
      </c>
      <c r="C21" s="19" t="s">
        <v>25</v>
      </c>
      <c r="D21" s="19">
        <v>21</v>
      </c>
      <c r="E21" s="19" t="str">
        <f t="shared" si="0"/>
        <v>Providenciar Compra</v>
      </c>
      <c r="F21" s="20">
        <v>5.7142857142857144</v>
      </c>
      <c r="G21" s="21">
        <f t="shared" si="1"/>
        <v>18.285714285714288</v>
      </c>
    </row>
    <row r="22" spans="1:7" x14ac:dyDescent="0.25">
      <c r="A22" s="22">
        <v>9</v>
      </c>
      <c r="B22" s="19" t="s">
        <v>36</v>
      </c>
      <c r="C22" s="19" t="s">
        <v>37</v>
      </c>
      <c r="D22" s="19">
        <v>350</v>
      </c>
      <c r="E22" s="19" t="str">
        <f t="shared" si="0"/>
        <v>Estoque OK</v>
      </c>
      <c r="F22" s="20">
        <v>91.428571428571431</v>
      </c>
      <c r="G22" s="21">
        <f t="shared" si="1"/>
        <v>292.57142857142861</v>
      </c>
    </row>
    <row r="23" spans="1:7" x14ac:dyDescent="0.25">
      <c r="A23" s="22">
        <v>10</v>
      </c>
      <c r="B23" s="19" t="s">
        <v>38</v>
      </c>
      <c r="C23" s="19" t="s">
        <v>39</v>
      </c>
      <c r="D23" s="19">
        <v>500</v>
      </c>
      <c r="E23" s="19" t="str">
        <f t="shared" si="0"/>
        <v>Estoque OK</v>
      </c>
      <c r="F23" s="20">
        <v>171.42857142857142</v>
      </c>
      <c r="G23" s="21">
        <f t="shared" si="1"/>
        <v>548.57142857142856</v>
      </c>
    </row>
    <row r="24" spans="1:7" x14ac:dyDescent="0.25">
      <c r="A24" s="23">
        <v>11</v>
      </c>
      <c r="B24" s="19" t="s">
        <v>40</v>
      </c>
      <c r="C24" s="19" t="s">
        <v>25</v>
      </c>
      <c r="D24" s="19">
        <v>61</v>
      </c>
      <c r="E24" s="19" t="str">
        <f t="shared" si="0"/>
        <v>Estoque OK</v>
      </c>
      <c r="F24" s="20">
        <v>8.5714285714285712</v>
      </c>
      <c r="G24" s="21">
        <f t="shared" si="1"/>
        <v>27.428571428571431</v>
      </c>
    </row>
  </sheetData>
  <mergeCells count="2">
    <mergeCell ref="A4:E4"/>
    <mergeCell ref="A6:E6"/>
  </mergeCells>
  <conditionalFormatting sqref="D14:D24">
    <cfRule type="cellIs" dxfId="4" priority="1" operator="lessThan">
      <formula>25</formula>
    </cfRule>
    <cfRule type="cellIs" dxfId="3" priority="2" operator="between">
      <formula>26</formula>
      <formula>50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035C-3787-4EB8-87F2-1BA9E160103A}">
  <dimension ref="A1:G29"/>
  <sheetViews>
    <sheetView topLeftCell="A13" workbookViewId="0">
      <selection activeCell="K21" sqref="K21"/>
    </sheetView>
  </sheetViews>
  <sheetFormatPr defaultRowHeight="15" x14ac:dyDescent="0.25"/>
  <cols>
    <col min="1" max="1" width="32.42578125" customWidth="1"/>
    <col min="2" max="5" width="13.28515625" bestFit="1" customWidth="1"/>
    <col min="7" max="7" width="12.28515625" bestFit="1" customWidth="1"/>
  </cols>
  <sheetData>
    <row r="1" spans="1:7" ht="20.25" x14ac:dyDescent="0.25">
      <c r="A1" s="24" t="s">
        <v>11</v>
      </c>
      <c r="B1" s="25"/>
      <c r="C1" s="25"/>
      <c r="D1" s="25"/>
      <c r="E1" s="25"/>
      <c r="F1" s="25"/>
      <c r="G1" s="25"/>
    </row>
    <row r="2" spans="1:7" ht="15.75" x14ac:dyDescent="0.25">
      <c r="A2" s="26" t="s">
        <v>41</v>
      </c>
      <c r="B2" s="25"/>
      <c r="C2" s="25"/>
      <c r="D2" s="25"/>
      <c r="E2" s="25"/>
      <c r="F2" s="25"/>
      <c r="G2" s="25"/>
    </row>
    <row r="3" spans="1:7" ht="15.75" x14ac:dyDescent="0.25">
      <c r="A3" s="26" t="s">
        <v>42</v>
      </c>
      <c r="B3" s="25"/>
      <c r="C3" s="25"/>
      <c r="D3" s="25"/>
      <c r="E3" s="25"/>
      <c r="F3" s="25"/>
      <c r="G3" s="25"/>
    </row>
    <row r="4" spans="1:7" ht="15.75" x14ac:dyDescent="0.25">
      <c r="A4" s="26" t="s">
        <v>43</v>
      </c>
      <c r="B4" s="25"/>
      <c r="C4" s="25"/>
      <c r="D4" s="25"/>
      <c r="E4" s="25"/>
      <c r="F4" s="25"/>
      <c r="G4" s="25"/>
    </row>
    <row r="5" spans="1:7" ht="15.75" x14ac:dyDescent="0.25">
      <c r="A5" s="25"/>
      <c r="B5" s="25"/>
      <c r="C5" s="25"/>
      <c r="D5" s="25"/>
      <c r="E5" s="25"/>
      <c r="F5" s="25"/>
      <c r="G5" s="25"/>
    </row>
    <row r="6" spans="1:7" ht="15.75" x14ac:dyDescent="0.25">
      <c r="A6" s="26" t="s">
        <v>44</v>
      </c>
      <c r="B6" s="25"/>
      <c r="C6" s="25"/>
      <c r="D6" s="25"/>
      <c r="E6" s="25"/>
      <c r="F6" s="25"/>
      <c r="G6" s="25"/>
    </row>
    <row r="7" spans="1:7" ht="15.75" x14ac:dyDescent="0.25">
      <c r="A7" s="26" t="s">
        <v>45</v>
      </c>
      <c r="B7" s="25"/>
      <c r="C7" s="25"/>
      <c r="D7" s="25"/>
      <c r="E7" s="25"/>
      <c r="F7" s="25"/>
      <c r="G7" s="25"/>
    </row>
    <row r="8" spans="1:7" ht="15.75" x14ac:dyDescent="0.25">
      <c r="A8" s="26" t="s">
        <v>46</v>
      </c>
      <c r="B8" s="25"/>
      <c r="C8" s="25"/>
      <c r="D8" s="25"/>
      <c r="E8" s="25"/>
      <c r="F8" s="25"/>
      <c r="G8" s="25"/>
    </row>
    <row r="9" spans="1:7" ht="15.75" x14ac:dyDescent="0.25">
      <c r="A9" s="26" t="s">
        <v>47</v>
      </c>
      <c r="B9" s="26"/>
      <c r="C9" s="26"/>
      <c r="D9" s="26"/>
      <c r="E9" s="26"/>
      <c r="F9" s="26"/>
      <c r="G9" s="25"/>
    </row>
    <row r="10" spans="1:7" ht="15.75" x14ac:dyDescent="0.25">
      <c r="A10" s="26" t="s">
        <v>48</v>
      </c>
      <c r="B10" s="27"/>
      <c r="C10" s="27"/>
      <c r="D10" s="27"/>
      <c r="E10" s="27"/>
      <c r="F10" s="27"/>
      <c r="G10" s="27"/>
    </row>
    <row r="11" spans="1:7" ht="15.75" x14ac:dyDescent="0.25">
      <c r="A11" s="26"/>
      <c r="B11" s="27"/>
      <c r="C11" s="27"/>
      <c r="D11" s="27"/>
      <c r="E11" s="27"/>
      <c r="F11" s="27"/>
      <c r="G11" s="27"/>
    </row>
    <row r="12" spans="1:7" x14ac:dyDescent="0.25">
      <c r="B12" s="28"/>
      <c r="C12" s="28"/>
      <c r="D12" s="28"/>
      <c r="E12" s="28"/>
      <c r="F12" s="28"/>
      <c r="G12" s="28"/>
    </row>
    <row r="13" spans="1:7" ht="26.25" x14ac:dyDescent="0.25">
      <c r="A13" s="29" t="s">
        <v>49</v>
      </c>
      <c r="B13" s="28"/>
      <c r="C13" s="28"/>
      <c r="D13" s="28"/>
      <c r="E13" s="28"/>
      <c r="F13" s="28"/>
      <c r="G13" s="28"/>
    </row>
    <row r="14" spans="1:7" x14ac:dyDescent="0.25">
      <c r="B14" s="30" t="s">
        <v>50</v>
      </c>
      <c r="C14" s="31"/>
      <c r="D14" s="31"/>
      <c r="E14" s="32"/>
      <c r="F14" s="28"/>
      <c r="G14" s="28"/>
    </row>
    <row r="15" spans="1:7" x14ac:dyDescent="0.25">
      <c r="A15" s="33" t="s">
        <v>51</v>
      </c>
      <c r="B15" s="33" t="s">
        <v>52</v>
      </c>
      <c r="C15" s="33" t="s">
        <v>53</v>
      </c>
      <c r="D15" s="33" t="s">
        <v>54</v>
      </c>
      <c r="E15" s="33" t="s">
        <v>55</v>
      </c>
      <c r="F15" s="33" t="s">
        <v>56</v>
      </c>
      <c r="G15" s="33" t="s">
        <v>57</v>
      </c>
    </row>
    <row r="16" spans="1:7" x14ac:dyDescent="0.25">
      <c r="A16" s="34" t="s">
        <v>58</v>
      </c>
      <c r="B16" s="35">
        <v>4</v>
      </c>
      <c r="C16" s="35">
        <v>6</v>
      </c>
      <c r="D16" s="35">
        <v>8</v>
      </c>
      <c r="E16" s="36">
        <v>5</v>
      </c>
      <c r="F16" s="75">
        <f>AVERAGE(B16:E16,$B$29)</f>
        <v>6</v>
      </c>
      <c r="G16" s="37" t="str">
        <f>IF($F16&gt;=7,"Aprovado",IF($F16&lt;=4,"Reprovado","Recuperação"))</f>
        <v>Recuperação</v>
      </c>
    </row>
    <row r="17" spans="1:7" x14ac:dyDescent="0.25">
      <c r="A17" s="38" t="s">
        <v>59</v>
      </c>
      <c r="B17" s="39">
        <v>3.5</v>
      </c>
      <c r="C17" s="39">
        <v>5.8</v>
      </c>
      <c r="D17" s="39">
        <v>9.5</v>
      </c>
      <c r="E17" s="76">
        <v>10</v>
      </c>
      <c r="F17" s="40">
        <f t="shared" ref="F17:F26" si="0">AVERAGE(B17:E17,$B$29)</f>
        <v>7.1599999999999993</v>
      </c>
      <c r="G17" s="37" t="str">
        <f t="shared" ref="G17:G26" si="1">IF($F17&gt;=7,"Aprovado",IF($F17&lt;=4,"Reprovado","Recuperação"))</f>
        <v>Aprovado</v>
      </c>
    </row>
    <row r="18" spans="1:7" x14ac:dyDescent="0.25">
      <c r="A18" s="38" t="s">
        <v>60</v>
      </c>
      <c r="B18" s="39">
        <v>5</v>
      </c>
      <c r="C18" s="39">
        <v>4</v>
      </c>
      <c r="D18" s="39">
        <v>9</v>
      </c>
      <c r="E18" s="76">
        <v>6</v>
      </c>
      <c r="F18" s="40">
        <f t="shared" si="0"/>
        <v>6.2</v>
      </c>
      <c r="G18" s="37" t="str">
        <f t="shared" si="1"/>
        <v>Recuperação</v>
      </c>
    </row>
    <row r="19" spans="1:7" x14ac:dyDescent="0.25">
      <c r="A19" s="38" t="s">
        <v>61</v>
      </c>
      <c r="B19" s="39">
        <v>7</v>
      </c>
      <c r="C19" s="39">
        <v>5</v>
      </c>
      <c r="D19" s="39">
        <v>4</v>
      </c>
      <c r="E19" s="76">
        <v>10</v>
      </c>
      <c r="F19" s="40">
        <f t="shared" si="0"/>
        <v>6.6</v>
      </c>
      <c r="G19" s="37" t="str">
        <f t="shared" si="1"/>
        <v>Recuperação</v>
      </c>
    </row>
    <row r="20" spans="1:7" x14ac:dyDescent="0.25">
      <c r="A20" s="38" t="s">
        <v>62</v>
      </c>
      <c r="B20" s="39">
        <v>5</v>
      </c>
      <c r="C20" s="39">
        <v>5</v>
      </c>
      <c r="D20" s="39">
        <v>6</v>
      </c>
      <c r="E20" s="76">
        <v>8</v>
      </c>
      <c r="F20" s="40">
        <f t="shared" si="0"/>
        <v>6.2</v>
      </c>
      <c r="G20" s="37" t="str">
        <f t="shared" si="1"/>
        <v>Recuperação</v>
      </c>
    </row>
    <row r="21" spans="1:7" x14ac:dyDescent="0.25">
      <c r="A21" s="38" t="s">
        <v>63</v>
      </c>
      <c r="B21" s="39">
        <v>4</v>
      </c>
      <c r="C21" s="39">
        <v>4</v>
      </c>
      <c r="D21" s="39">
        <v>5</v>
      </c>
      <c r="E21" s="76">
        <v>9</v>
      </c>
      <c r="F21" s="40">
        <f t="shared" si="0"/>
        <v>5.8</v>
      </c>
      <c r="G21" s="37" t="str">
        <f t="shared" si="1"/>
        <v>Recuperação</v>
      </c>
    </row>
    <row r="22" spans="1:7" x14ac:dyDescent="0.25">
      <c r="A22" s="38" t="s">
        <v>64</v>
      </c>
      <c r="B22" s="39">
        <v>4.5</v>
      </c>
      <c r="C22" s="39">
        <v>5.5</v>
      </c>
      <c r="D22" s="39">
        <v>6.5</v>
      </c>
      <c r="E22" s="76">
        <v>3</v>
      </c>
      <c r="F22" s="40">
        <f t="shared" si="0"/>
        <v>5.3</v>
      </c>
      <c r="G22" s="37" t="str">
        <f t="shared" si="1"/>
        <v>Recuperação</v>
      </c>
    </row>
    <row r="23" spans="1:7" x14ac:dyDescent="0.25">
      <c r="A23" s="38" t="s">
        <v>65</v>
      </c>
      <c r="B23" s="39">
        <v>2.5</v>
      </c>
      <c r="C23" s="39">
        <v>5</v>
      </c>
      <c r="D23" s="39">
        <v>6.5</v>
      </c>
      <c r="E23" s="76">
        <v>6.5</v>
      </c>
      <c r="F23" s="40">
        <f t="shared" si="0"/>
        <v>5.5</v>
      </c>
      <c r="G23" s="37" t="str">
        <f t="shared" si="1"/>
        <v>Recuperação</v>
      </c>
    </row>
    <row r="24" spans="1:7" x14ac:dyDescent="0.25">
      <c r="A24" s="38" t="s">
        <v>66</v>
      </c>
      <c r="B24" s="39">
        <v>9</v>
      </c>
      <c r="C24" s="39">
        <v>9</v>
      </c>
      <c r="D24" s="39">
        <v>10</v>
      </c>
      <c r="E24" s="76">
        <v>10</v>
      </c>
      <c r="F24" s="77">
        <f t="shared" si="0"/>
        <v>9</v>
      </c>
      <c r="G24" s="37" t="str">
        <f t="shared" si="1"/>
        <v>Aprovado</v>
      </c>
    </row>
    <row r="25" spans="1:7" x14ac:dyDescent="0.25">
      <c r="A25" s="38" t="s">
        <v>67</v>
      </c>
      <c r="B25" s="39">
        <v>8.5</v>
      </c>
      <c r="C25" s="39">
        <v>8</v>
      </c>
      <c r="D25" s="39">
        <v>8.5</v>
      </c>
      <c r="E25" s="76">
        <v>8</v>
      </c>
      <c r="F25" s="40">
        <f t="shared" si="0"/>
        <v>8</v>
      </c>
      <c r="G25" s="44" t="str">
        <f t="shared" si="1"/>
        <v>Aprovado</v>
      </c>
    </row>
    <row r="26" spans="1:7" x14ac:dyDescent="0.25">
      <c r="A26" s="41" t="s">
        <v>68</v>
      </c>
      <c r="B26" s="42">
        <v>3.5</v>
      </c>
      <c r="C26" s="42">
        <v>3.5</v>
      </c>
      <c r="D26" s="42">
        <v>3.5</v>
      </c>
      <c r="E26" s="78">
        <v>4</v>
      </c>
      <c r="F26" s="79">
        <f t="shared" si="0"/>
        <v>4.3</v>
      </c>
      <c r="G26" s="44" t="str">
        <f t="shared" si="1"/>
        <v>Recuperação</v>
      </c>
    </row>
    <row r="29" spans="1:7" x14ac:dyDescent="0.25">
      <c r="A29" s="43" t="s">
        <v>69</v>
      </c>
      <c r="B29" s="44">
        <v>7</v>
      </c>
    </row>
  </sheetData>
  <conditionalFormatting sqref="G16:G26">
    <cfRule type="cellIs" dxfId="2" priority="1" stopIfTrue="1" operator="equal">
      <formula>"Aprovado"</formula>
    </cfRule>
    <cfRule type="cellIs" dxfId="1" priority="2" operator="equal">
      <formula>"Reprovado"</formula>
    </cfRule>
    <cfRule type="cellIs" dxfId="0" priority="3" operator="equal">
      <formula>Aprovado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12E4-0C30-45A1-A868-61988682A53E}">
  <dimension ref="A1:E9"/>
  <sheetViews>
    <sheetView workbookViewId="0">
      <selection activeCell="E4" sqref="E4"/>
    </sheetView>
  </sheetViews>
  <sheetFormatPr defaultRowHeight="15" x14ac:dyDescent="0.25"/>
  <cols>
    <col min="1" max="1" width="13.5703125" customWidth="1"/>
    <col min="2" max="2" width="10.5703125" customWidth="1"/>
    <col min="3" max="3" width="21.42578125" customWidth="1"/>
    <col min="4" max="4" width="11.85546875" bestFit="1" customWidth="1"/>
    <col min="5" max="5" width="12.140625" bestFit="1" customWidth="1"/>
  </cols>
  <sheetData>
    <row r="1" spans="1:5" ht="15.75" thickBot="1" x14ac:dyDescent="0.3">
      <c r="A1" s="45" t="s">
        <v>70</v>
      </c>
      <c r="B1" s="46" t="s">
        <v>71</v>
      </c>
      <c r="C1" s="46" t="s">
        <v>72</v>
      </c>
      <c r="D1" s="46" t="s">
        <v>73</v>
      </c>
      <c r="E1" s="47" t="s">
        <v>74</v>
      </c>
    </row>
    <row r="2" spans="1:5" ht="15.75" thickTop="1" x14ac:dyDescent="0.25">
      <c r="A2" s="48" t="s">
        <v>75</v>
      </c>
      <c r="B2" s="49">
        <v>10</v>
      </c>
      <c r="C2" s="50">
        <f>B2*60</f>
        <v>600</v>
      </c>
      <c r="D2" s="51">
        <f>IF(B2&lt;15,8*B2,IF(B2=15,6*B2,5.5*B2))</f>
        <v>80</v>
      </c>
      <c r="E2" s="52">
        <f>SUM(C2:D2)</f>
        <v>680</v>
      </c>
    </row>
    <row r="3" spans="1:5" x14ac:dyDescent="0.25">
      <c r="A3" s="48" t="s">
        <v>76</v>
      </c>
      <c r="B3" s="49">
        <v>15</v>
      </c>
      <c r="C3" s="50">
        <f t="shared" ref="C3:C4" si="0">B3*60</f>
        <v>900</v>
      </c>
      <c r="D3" s="51">
        <f t="shared" ref="D3:D4" si="1">IF(B3&lt;15,8*B3,IF(B3=15,6*B3,5.5*B3))</f>
        <v>90</v>
      </c>
      <c r="E3" s="52">
        <f t="shared" ref="E3:E4" si="2">SUM(C3:D3)</f>
        <v>990</v>
      </c>
    </row>
    <row r="4" spans="1:5" x14ac:dyDescent="0.25">
      <c r="A4" s="53" t="s">
        <v>58</v>
      </c>
      <c r="B4" s="54">
        <v>20</v>
      </c>
      <c r="C4" s="50">
        <f t="shared" si="0"/>
        <v>1200</v>
      </c>
      <c r="D4" s="51">
        <f t="shared" si="1"/>
        <v>110</v>
      </c>
      <c r="E4" s="52">
        <f t="shared" si="2"/>
        <v>1310</v>
      </c>
    </row>
    <row r="5" spans="1:5" ht="15.75" thickBot="1" x14ac:dyDescent="0.3"/>
    <row r="6" spans="1:5" ht="15.75" thickBot="1" x14ac:dyDescent="0.3">
      <c r="A6" s="55" t="s">
        <v>77</v>
      </c>
      <c r="B6" s="56"/>
      <c r="C6" s="57"/>
    </row>
    <row r="7" spans="1:5" x14ac:dyDescent="0.25">
      <c r="A7" s="58" t="s">
        <v>78</v>
      </c>
      <c r="B7" s="59"/>
      <c r="C7" s="60"/>
    </row>
    <row r="8" spans="1:5" x14ac:dyDescent="0.25">
      <c r="A8" s="58" t="s">
        <v>79</v>
      </c>
      <c r="B8" s="59"/>
      <c r="C8" s="60"/>
    </row>
    <row r="9" spans="1:5" x14ac:dyDescent="0.25">
      <c r="A9" s="61" t="s">
        <v>80</v>
      </c>
      <c r="B9" s="62"/>
      <c r="C9" s="63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1BD0-7FAF-4DBE-B745-410342F9DF24}">
  <dimension ref="A1:F10"/>
  <sheetViews>
    <sheetView workbookViewId="0">
      <selection activeCell="B3" sqref="B3"/>
    </sheetView>
  </sheetViews>
  <sheetFormatPr defaultRowHeight="15" x14ac:dyDescent="0.25"/>
  <cols>
    <col min="1" max="1" width="19.28515625" customWidth="1"/>
    <col min="2" max="2" width="15.7109375" customWidth="1"/>
    <col min="6" max="6" width="13.5703125" bestFit="1" customWidth="1"/>
  </cols>
  <sheetData>
    <row r="1" spans="1:6" ht="24" thickBot="1" x14ac:dyDescent="0.4">
      <c r="A1" s="83" t="s">
        <v>81</v>
      </c>
      <c r="B1" s="83"/>
      <c r="E1" s="84" t="s">
        <v>82</v>
      </c>
      <c r="F1" s="85"/>
    </row>
    <row r="2" spans="1:6" x14ac:dyDescent="0.25">
      <c r="A2" s="64" t="s">
        <v>83</v>
      </c>
      <c r="B2" s="65" t="s">
        <v>84</v>
      </c>
      <c r="E2" s="66" t="s">
        <v>85</v>
      </c>
      <c r="F2" s="67" t="s">
        <v>86</v>
      </c>
    </row>
    <row r="3" spans="1:6" x14ac:dyDescent="0.25">
      <c r="A3" s="68">
        <v>46</v>
      </c>
      <c r="B3" s="69" t="str">
        <f>IF(A3&gt;100,"Absurdo",IF(A3&lt;=15,"Frio",IF(A3&lt;=30,"Médio",IF(A3&lt;=60,"Quente",IF(A3&lt;=80,"Muito Quente","Fervendo")))))</f>
        <v>Quente</v>
      </c>
      <c r="E3" s="70" t="s">
        <v>87</v>
      </c>
      <c r="F3" s="71" t="s">
        <v>88</v>
      </c>
    </row>
    <row r="4" spans="1:6" x14ac:dyDescent="0.25">
      <c r="A4" s="72">
        <v>30</v>
      </c>
      <c r="B4" s="69" t="str">
        <f t="shared" ref="B4:B9" si="0">IF(A4&gt;100,"Absurdo",IF(A4&lt;=15,"Frio",IF(A4&lt;=30,"Médio",IF(A4&lt;=60,"Quente",IF(A4&lt;=80,"Muito Quente","Fervendo")))))</f>
        <v>Médio</v>
      </c>
      <c r="E4" s="70" t="s">
        <v>89</v>
      </c>
      <c r="F4" s="71" t="s">
        <v>90</v>
      </c>
    </row>
    <row r="5" spans="1:6" x14ac:dyDescent="0.25">
      <c r="A5" s="68">
        <v>50</v>
      </c>
      <c r="B5" s="69" t="str">
        <f t="shared" si="0"/>
        <v>Quente</v>
      </c>
      <c r="E5" s="70" t="s">
        <v>91</v>
      </c>
      <c r="F5" s="71" t="s">
        <v>92</v>
      </c>
    </row>
    <row r="6" spans="1:6" x14ac:dyDescent="0.25">
      <c r="A6" s="72">
        <v>70</v>
      </c>
      <c r="B6" s="69" t="str">
        <f t="shared" si="0"/>
        <v>Muito Quente</v>
      </c>
      <c r="E6" s="70" t="s">
        <v>93</v>
      </c>
      <c r="F6" s="71" t="s">
        <v>94</v>
      </c>
    </row>
    <row r="7" spans="1:6" ht="15.75" thickBot="1" x14ac:dyDescent="0.3">
      <c r="A7" s="68">
        <v>90</v>
      </c>
      <c r="B7" s="69" t="str">
        <f t="shared" si="0"/>
        <v>Fervendo</v>
      </c>
      <c r="E7" s="73" t="s">
        <v>95</v>
      </c>
      <c r="F7" s="74" t="s">
        <v>96</v>
      </c>
    </row>
    <row r="8" spans="1:6" x14ac:dyDescent="0.25">
      <c r="A8" s="68">
        <v>150</v>
      </c>
      <c r="B8" s="69" t="str">
        <f t="shared" si="0"/>
        <v>Absurdo</v>
      </c>
    </row>
    <row r="9" spans="1:6" x14ac:dyDescent="0.25">
      <c r="A9" s="68">
        <v>-8</v>
      </c>
      <c r="B9" s="69" t="str">
        <f t="shared" si="0"/>
        <v>Frio</v>
      </c>
    </row>
    <row r="10" spans="1:6" x14ac:dyDescent="0.25">
      <c r="A10" s="68">
        <v>93</v>
      </c>
      <c r="B10" s="69" t="str">
        <f>IF(A10&gt;100,"Absurdo",IF(A10&lt;=15,"Frio",IF(A10&lt;=30,"Médio",IF(A10&lt;=60,"Quente",IF(A10&lt;=80,"Muito Quente","Fervendo")))))</f>
        <v>Fervendo</v>
      </c>
    </row>
  </sheetData>
  <mergeCells count="2">
    <mergeCell ref="A1:B1"/>
    <mergeCell ref="E1:F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2357A-6614-4C30-A288-DFFFBAC9573D}">
  <dimension ref="D3:I11"/>
  <sheetViews>
    <sheetView workbookViewId="0">
      <selection activeCell="C16" sqref="C16"/>
    </sheetView>
  </sheetViews>
  <sheetFormatPr defaultRowHeight="15" x14ac:dyDescent="0.25"/>
  <sheetData>
    <row r="3" spans="4:9" x14ac:dyDescent="0.25">
      <c r="G3" s="80">
        <v>23</v>
      </c>
      <c r="H3" s="80">
        <v>10</v>
      </c>
      <c r="I3">
        <v>45</v>
      </c>
    </row>
    <row r="4" spans="4:9" x14ac:dyDescent="0.25">
      <c r="I4">
        <f>H6/I3</f>
        <v>5.1111111111111107</v>
      </c>
    </row>
    <row r="6" spans="4:9" x14ac:dyDescent="0.25">
      <c r="H6" s="80">
        <f>G3*H3</f>
        <v>230</v>
      </c>
    </row>
    <row r="11" spans="4:9" x14ac:dyDescent="0.25">
      <c r="D11" t="s">
        <v>97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Função SE</vt:lpstr>
      <vt:lpstr>Câmbio</vt:lpstr>
      <vt:lpstr>Médias</vt:lpstr>
      <vt:lpstr>Hotel</vt:lpstr>
      <vt:lpstr>Termômetro</vt:lpstr>
      <vt:lpstr>Explicação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Oliveira</dc:creator>
  <cp:keywords/>
  <dc:description/>
  <cp:lastModifiedBy>Irani Ribeiro Patriota</cp:lastModifiedBy>
  <cp:revision/>
  <dcterms:created xsi:type="dcterms:W3CDTF">2022-06-08T14:29:25Z</dcterms:created>
  <dcterms:modified xsi:type="dcterms:W3CDTF">2022-11-14T16:42:25Z</dcterms:modified>
  <cp:category/>
  <cp:contentStatus/>
</cp:coreProperties>
</file>