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NOVAS AULAS\"/>
    </mc:Choice>
  </mc:AlternateContent>
  <xr:revisionPtr revIDLastSave="0" documentId="8_{C09347AA-08FC-45BB-9BAE-8D8D62CBCE66}" xr6:coauthVersionLast="45" xr6:coauthVersionMax="45" xr10:uidLastSave="{00000000-0000-0000-0000-000000000000}"/>
  <bookViews>
    <workbookView xWindow="-120" yWindow="-120" windowWidth="20730" windowHeight="11160" activeTab="1" xr2:uid="{F12E21EF-FBC6-4510-BDC3-FCCEF3F04EFC}"/>
  </bookViews>
  <sheets>
    <sheet name="Planilha1 (2)" sheetId="2" r:id="rId1"/>
    <sheet name="Minigráficos" sheetId="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7" l="1"/>
  <c r="G72" i="7"/>
  <c r="H72" i="7" s="1"/>
  <c r="E72" i="7"/>
  <c r="H71" i="7"/>
  <c r="G71" i="7"/>
  <c r="E71" i="7"/>
  <c r="F71" i="7" s="1"/>
  <c r="H70" i="7"/>
  <c r="G70" i="7"/>
  <c r="E70" i="7"/>
  <c r="G69" i="7"/>
  <c r="H69" i="7" s="1"/>
  <c r="E69" i="7"/>
  <c r="F69" i="7" s="1"/>
  <c r="G68" i="7"/>
  <c r="H68" i="7" s="1"/>
  <c r="E68" i="7"/>
  <c r="G67" i="7"/>
  <c r="H67" i="7" s="1"/>
  <c r="E67" i="7"/>
  <c r="G66" i="7"/>
  <c r="H66" i="7" s="1"/>
  <c r="E66" i="7"/>
  <c r="F66" i="7" s="1"/>
  <c r="G65" i="7"/>
  <c r="H65" i="7" s="1"/>
  <c r="H64" i="7"/>
  <c r="G64" i="7"/>
  <c r="E64" i="7"/>
  <c r="G63" i="7"/>
  <c r="H63" i="7" s="1"/>
  <c r="E63" i="7"/>
  <c r="F63" i="7" s="1"/>
  <c r="G62" i="7"/>
  <c r="F62" i="7"/>
  <c r="E62" i="7"/>
  <c r="E36" i="7"/>
  <c r="G40" i="7"/>
  <c r="H40" i="7" s="1"/>
  <c r="E40" i="7"/>
  <c r="G39" i="7"/>
  <c r="H39" i="7" s="1"/>
  <c r="E39" i="7"/>
  <c r="F39" i="7" s="1"/>
  <c r="G38" i="7"/>
  <c r="H38" i="7" s="1"/>
  <c r="E38" i="7"/>
  <c r="G37" i="7"/>
  <c r="H37" i="7" s="1"/>
  <c r="E37" i="7"/>
  <c r="F37" i="7" s="1"/>
  <c r="G36" i="7"/>
  <c r="H36" i="7" s="1"/>
  <c r="G35" i="7"/>
  <c r="H35" i="7" s="1"/>
  <c r="E35" i="7"/>
  <c r="G34" i="7"/>
  <c r="H34" i="7" s="1"/>
  <c r="E34" i="7"/>
  <c r="F34" i="7" s="1"/>
  <c r="G33" i="7"/>
  <c r="H33" i="7" s="1"/>
  <c r="E33" i="7"/>
  <c r="G32" i="7"/>
  <c r="H32" i="7" s="1"/>
  <c r="E32" i="7"/>
  <c r="G31" i="7"/>
  <c r="H31" i="7" s="1"/>
  <c r="E31" i="7"/>
  <c r="F31" i="7" s="1"/>
  <c r="G30" i="7"/>
  <c r="E30" i="7"/>
  <c r="F30" i="7" s="1"/>
  <c r="G3" i="7"/>
  <c r="H3" i="7" s="1"/>
  <c r="G4" i="7"/>
  <c r="H4" i="7" s="1"/>
  <c r="G5" i="7"/>
  <c r="H5" i="7" s="1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2" i="7"/>
  <c r="F22" i="7" s="1"/>
  <c r="E23" i="7"/>
  <c r="F23" i="7" s="1"/>
  <c r="I21" i="7"/>
  <c r="E21" i="7" s="1"/>
  <c r="F21" i="7" s="1"/>
</calcChain>
</file>

<file path=xl/sharedStrings.xml><?xml version="1.0" encoding="utf-8"?>
<sst xmlns="http://schemas.openxmlformats.org/spreadsheetml/2006/main" count="189" uniqueCount="67">
  <si>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</si>
  <si>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</si>
  <si>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</si>
  <si>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</si>
  <si>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</si>
  <si>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</si>
  <si>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</si>
  <si>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CARGO</t>
  </si>
  <si>
    <t>Beatriz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</si>
  <si>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</si>
  <si>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</si>
  <si>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</si>
  <si>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</si>
  <si>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</si>
  <si>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</si>
  <si>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</si>
  <si>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</si>
  <si>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</si>
  <si>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</si>
  <si>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</si>
  <si>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</si>
  <si>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</si>
  <si>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Marta</t>
  </si>
  <si>
    <t>Matheus</t>
  </si>
  <si>
    <t>Maricio</t>
  </si>
  <si>
    <t>Mauricio</t>
  </si>
  <si>
    <t>Roberto</t>
  </si>
  <si>
    <t>Sabrina</t>
  </si>
  <si>
    <t>Solange</t>
  </si>
  <si>
    <t>Bahia</t>
  </si>
  <si>
    <t>São Paulo</t>
  </si>
  <si>
    <t>Minas Gerais</t>
  </si>
  <si>
    <t>Rio de Janeiro</t>
  </si>
  <si>
    <t>152-125-5</t>
  </si>
  <si>
    <t>545-555-9</t>
  </si>
  <si>
    <t>423-952-1</t>
  </si>
  <si>
    <t>546-123-2</t>
  </si>
  <si>
    <t>158-953-4</t>
  </si>
  <si>
    <t>248-158-2</t>
  </si>
  <si>
    <t>258-147-3</t>
  </si>
  <si>
    <t>253-587-1</t>
  </si>
  <si>
    <t>515-652-6</t>
  </si>
  <si>
    <t>458-692-6</t>
  </si>
  <si>
    <t>258-458-9</t>
  </si>
  <si>
    <t>321-654-9</t>
  </si>
  <si>
    <t>369-258-1</t>
  </si>
  <si>
    <t>265-256-9</t>
  </si>
  <si>
    <t>321-741-5</t>
  </si>
  <si>
    <t>582-545-8</t>
  </si>
  <si>
    <t>332-556-4</t>
  </si>
  <si>
    <t>587-741-6</t>
  </si>
  <si>
    <t>123-456-8</t>
  </si>
  <si>
    <t>558-952-7</t>
  </si>
  <si>
    <t>966-587-2</t>
  </si>
  <si>
    <t>Em Proecesso de Contratação</t>
  </si>
  <si>
    <t>Demitido</t>
  </si>
  <si>
    <t>Trabalhando</t>
  </si>
  <si>
    <t>VENDAS</t>
  </si>
  <si>
    <t>Minigráfico</t>
  </si>
  <si>
    <t xml:space="preserve">Salário Base </t>
  </si>
  <si>
    <t>Vendas 1° Mês</t>
  </si>
  <si>
    <t>Vendas 2° Mês2</t>
  </si>
  <si>
    <t>Vendas 2° Mês</t>
  </si>
  <si>
    <t>Vendas 3° Mês</t>
  </si>
  <si>
    <t>Vendas 4° Mês</t>
  </si>
  <si>
    <t>Vendas 5° Mês</t>
  </si>
  <si>
    <t>Vendas 6°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</si>
</sst>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u val="singleAccounting"/>
      <sz val="11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4" fontId="5" fillId="4" borderId="6" xfId="1" applyNumberFormat="1" applyFont="1" applyFill="1" applyBorder="1" applyAlignment="1">
      <alignment horizontal="center" vertical="center"/>
    </xf>
    <xf numFmtId="44" fontId="6" fillId="4" borderId="6" xfId="1" applyNumberFormat="1" applyFont="1" applyFill="1" applyBorder="1" applyAlignment="1">
      <alignment horizontal="center" vertical="center"/>
    </xf>
    <xf numFmtId="44" fontId="5" fillId="0" borderId="6" xfId="1" applyNumberFormat="1" applyFont="1" applyBorder="1" applyAlignment="1">
      <alignment horizontal="center" vertical="center"/>
    </xf>
    <xf numFmtId="44" fontId="5" fillId="4" borderId="7" xfId="1" applyNumberFormat="1" applyFont="1" applyFill="1" applyBorder="1" applyAlignment="1">
      <alignment horizontal="center" vertical="center"/>
    </xf>
    <xf numFmtId="44" fontId="6" fillId="4" borderId="7" xfId="1" applyNumberFormat="1" applyFont="1" applyFill="1" applyBorder="1" applyAlignment="1">
      <alignment horizontal="center" vertical="center"/>
    </xf>
    <xf numFmtId="44" fontId="5" fillId="4" borderId="5" xfId="1" applyNumberFormat="1" applyFont="1" applyFill="1" applyBorder="1" applyAlignment="1">
      <alignment horizontal="center" vertical="center"/>
    </xf>
    <xf numFmtId="44" fontId="5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4" fontId="5" fillId="4" borderId="8" xfId="1" applyNumberFormat="1" applyFont="1" applyFill="1" applyBorder="1" applyAlignment="1">
      <alignment horizontal="center" vertical="center"/>
    </xf>
    <xf numFmtId="44" fontId="5" fillId="0" borderId="8" xfId="1" applyNumberFormat="1" applyFont="1" applyBorder="1" applyAlignment="1">
      <alignment horizontal="center" vertical="center"/>
    </xf>
    <xf numFmtId="44" fontId="5" fillId="0" borderId="7" xfId="1" applyNumberFormat="1" applyFont="1" applyBorder="1" applyAlignment="1">
      <alignment horizontal="center" vertical="center"/>
    </xf>
    <xf numFmtId="44" fontId="6" fillId="0" borderId="7" xfId="1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23921</xdr:colOff>
      <xdr:row>1</xdr:row>
      <xdr:rowOff>66675</xdr:rowOff>
    </xdr:from>
    <xdr:to>
      <xdr:col>18</xdr:col>
      <xdr:colOff>361951</xdr:colOff>
      <xdr:row>19</xdr:row>
      <xdr:rowOff>95250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FB67E43-BAFD-40B0-91F0-3FE24D466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56" t="5470" r="33373" b="25772"/>
        <a:stretch/>
      </xdr:blipFill>
      <xdr:spPr>
        <a:xfrm>
          <a:off x="13044596" y="257175"/>
          <a:ext cx="3995630" cy="394335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476250</xdr:colOff>
      <xdr:row>8</xdr:row>
      <xdr:rowOff>171450</xdr:rowOff>
    </xdr:from>
    <xdr:to>
      <xdr:col>24</xdr:col>
      <xdr:colOff>180555</xdr:colOff>
      <xdr:row>16</xdr:row>
      <xdr:rowOff>133136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38C7248-D096-41FB-ACDF-C5A6739D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54525" y="1866900"/>
          <a:ext cx="3361905" cy="17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9F1010-4D80-4A3F-8B0A-03112658098A}" name="Tabela3" displayName="Tabela3" ref="A2:H23" headerRowDxfId="9">
  <autoFilter ref="A2:H23" xr:uid="{871A50ED-01DA-427F-826C-10ED6A29D727}"/>
  <tableColumns count="8">
    <tableColumn id="1" xr3:uid="{2137F610-F63E-4A32-BD01-4540886CF0F2}" name="Nome do Funcionário" totalsRowLabel="Total" dataDxfId="16" totalsRowDxfId="1"/>
    <tableColumn id="2" xr3:uid="{9FE5ADBE-3731-426C-9B66-26F2AD4825BF}" name="Localização" totalsRowFunction="count" dataDxfId="15" totalsRowDxfId="2"/>
    <tableColumn id="3" xr3:uid="{149C8422-1912-4D13-9025-AAF314AC0C39}" name="CPF" dataDxfId="14" totalsRowDxfId="3"/>
    <tableColumn id="4" xr3:uid="{E9EBFEAA-849B-40D4-8566-7B9648A5297F}" name="Telefone" dataDxfId="13" totalsRowDxfId="4"/>
    <tableColumn id="5" xr3:uid="{4BA9626F-882C-4247-87EF-C2E2C7F62554}" name="Status" dataDxfId="12" totalsRowDxfId="5"/>
    <tableColumn id="6" xr3:uid="{F9A80583-D6D3-4C26-B810-66B09CB9D6AF}" name="Data de Entrada" dataDxfId="11" totalsRowDxfId="6"/>
    <tableColumn id="7" xr3:uid="{7C4F8E76-BD59-4F35-87DE-E9A0307F3488}" name="Salário Base " totalsRowFunction="sum" dataDxfId="10" totalsRowDxfId="7" dataCellStyle="Moeda"/>
    <tableColumn id="8" xr3:uid="{385CC286-9F94-4AAF-A8F0-46ABDCF15F78}" name="CARGO" totalsRowFunction="count" dataDxfId="0" totalsRowDxfId="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AD80-688C-4056-AD91-08E56AD173DA}">
  <dimension ref="A1:M25"/>
  <sheetViews>
    <sheetView showGridLines="0" zoomScale="116" zoomScaleNormal="115" workbookViewId="0">
      <selection activeCell="G2" sqref="G2"/>
    </sheetView>
  </sheetViews>
  <sheetFormatPr defaultColWidth="27.28515625" defaultRowHeight="15" x14ac:dyDescent="0.25"/>
  <cols>
    <col min="1" max="1" width="24.85546875" bestFit="1" customWidth="1"/>
    <col min="2" max="2" width="15.42578125" bestFit="1" customWidth="1"/>
    <col min="3" max="3" width="10.140625" bestFit="1" customWidth="1"/>
    <col min="4" max="4" width="15.7109375" bestFit="1" customWidth="1"/>
    <col min="5" max="5" width="27.42578125" bestFit="1" customWidth="1"/>
    <col min="6" max="6" width="19.5703125" bestFit="1" customWidth="1"/>
    <col min="7" max="7" width="17.7109375" bestFit="1" customWidth="1"/>
    <col min="8" max="8" width="12" bestFit="1" customWidth="1"/>
    <col min="10" max="10" width="11.28515625" bestFit="1" customWidth="1"/>
    <col min="13" max="13" width="13.5703125" bestFit="1" customWidth="1"/>
  </cols>
  <sheetData>
    <row r="1" spans="1:13" s="1" customFormat="1" ht="31.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J1" s="6" t="s">
        <v>0</v>
      </c>
      <c r="M1" s="10" t="s">
        <v>31</v>
      </c>
    </row>
    <row r="2" spans="1:13" s="1" customForma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59</v>
      </c>
      <c r="H2" s="9" t="s">
        <v>7</v>
      </c>
      <c r="M2" s="11" t="s">
        <v>29</v>
      </c>
    </row>
    <row r="3" spans="1:13" s="1" customFormat="1" x14ac:dyDescent="0.25">
      <c r="A3" s="2" t="s">
        <v>8</v>
      </c>
      <c r="B3" s="2" t="s">
        <v>31</v>
      </c>
      <c r="C3" s="2" t="s">
        <v>33</v>
      </c>
      <c r="D3" s="3">
        <v>22208523698</v>
      </c>
      <c r="E3" s="2" t="s">
        <v>54</v>
      </c>
      <c r="F3" s="4">
        <v>43849</v>
      </c>
      <c r="G3" s="5">
        <v>5622</v>
      </c>
      <c r="H3" s="2" t="s">
        <v>57</v>
      </c>
      <c r="M3" s="10" t="s">
        <v>30</v>
      </c>
    </row>
    <row r="4" spans="1:13" s="1" customFormat="1" x14ac:dyDescent="0.25">
      <c r="A4" s="2" t="s">
        <v>9</v>
      </c>
      <c r="B4" s="2" t="s">
        <v>29</v>
      </c>
      <c r="C4" s="2" t="s">
        <v>34</v>
      </c>
      <c r="D4" s="3">
        <v>23316941852</v>
      </c>
      <c r="E4" s="2" t="s">
        <v>55</v>
      </c>
      <c r="F4" s="4">
        <v>43880</v>
      </c>
      <c r="G4" s="5">
        <v>4825</v>
      </c>
      <c r="H4" s="2" t="s">
        <v>57</v>
      </c>
      <c r="M4" s="11" t="s">
        <v>32</v>
      </c>
    </row>
    <row r="5" spans="1:13" s="1" customFormat="1" x14ac:dyDescent="0.25">
      <c r="A5" s="2" t="s">
        <v>10</v>
      </c>
      <c r="B5" s="2" t="s">
        <v>30</v>
      </c>
      <c r="C5" s="2" t="s">
        <v>35</v>
      </c>
      <c r="D5" s="3">
        <v>9992553669</v>
      </c>
      <c r="E5" s="2" t="s">
        <v>55</v>
      </c>
      <c r="F5" s="4">
        <v>43879</v>
      </c>
      <c r="G5" s="5">
        <v>5156</v>
      </c>
      <c r="H5" s="2" t="s">
        <v>57</v>
      </c>
    </row>
    <row r="6" spans="1:13" s="1" customFormat="1" x14ac:dyDescent="0.25">
      <c r="A6" s="2" t="s">
        <v>11</v>
      </c>
      <c r="B6" s="2" t="s">
        <v>32</v>
      </c>
      <c r="C6" s="2" t="s">
        <v>36</v>
      </c>
      <c r="D6" s="3">
        <v>2222595626</v>
      </c>
      <c r="E6" s="2" t="s">
        <v>55</v>
      </c>
      <c r="F6" s="4">
        <v>43890</v>
      </c>
      <c r="G6" s="5">
        <v>4556</v>
      </c>
      <c r="H6" s="2" t="s">
        <v>57</v>
      </c>
    </row>
    <row r="7" spans="1:13" s="1" customFormat="1" x14ac:dyDescent="0.25">
      <c r="A7" s="2" t="s">
        <v>12</v>
      </c>
      <c r="B7" s="2" t="s">
        <v>29</v>
      </c>
      <c r="C7" s="2" t="s">
        <v>37</v>
      </c>
      <c r="D7" s="3">
        <v>11104562552</v>
      </c>
      <c r="E7" s="2" t="s">
        <v>55</v>
      </c>
      <c r="F7" s="4">
        <v>44004</v>
      </c>
      <c r="G7" s="5">
        <v>9689</v>
      </c>
      <c r="H7" s="2" t="s">
        <v>57</v>
      </c>
    </row>
    <row r="8" spans="1:13" s="1" customFormat="1" x14ac:dyDescent="0.25">
      <c r="A8" s="2" t="s">
        <v>13</v>
      </c>
      <c r="B8" s="2" t="s">
        <v>30</v>
      </c>
      <c r="C8" s="2" t="s">
        <v>38</v>
      </c>
      <c r="D8" s="3">
        <v>12218895441</v>
      </c>
      <c r="E8" s="2" t="s">
        <v>56</v>
      </c>
      <c r="F8" s="4">
        <v>44019</v>
      </c>
      <c r="G8" s="5">
        <v>62632</v>
      </c>
      <c r="H8" s="2" t="s">
        <v>57</v>
      </c>
    </row>
    <row r="9" spans="1:13" s="1" customFormat="1" x14ac:dyDescent="0.25">
      <c r="A9" s="2" t="s">
        <v>14</v>
      </c>
      <c r="B9" s="2" t="s">
        <v>31</v>
      </c>
      <c r="C9" s="2" t="s">
        <v>39</v>
      </c>
      <c r="D9" s="3">
        <v>14431152252</v>
      </c>
      <c r="E9" s="2" t="s">
        <v>56</v>
      </c>
      <c r="F9" s="4">
        <v>44160</v>
      </c>
      <c r="G9" s="5">
        <v>5223</v>
      </c>
      <c r="H9" s="2" t="s">
        <v>57</v>
      </c>
    </row>
    <row r="10" spans="1:13" s="1" customFormat="1" x14ac:dyDescent="0.25">
      <c r="A10" s="2" t="s">
        <v>15</v>
      </c>
      <c r="B10" s="2" t="s">
        <v>31</v>
      </c>
      <c r="C10" s="2" t="s">
        <v>40</v>
      </c>
      <c r="D10" s="3">
        <v>21097511478</v>
      </c>
      <c r="E10" s="2" t="s">
        <v>56</v>
      </c>
      <c r="F10" s="4">
        <v>43845</v>
      </c>
      <c r="G10" s="5">
        <v>2598</v>
      </c>
      <c r="H10" s="2" t="s">
        <v>57</v>
      </c>
    </row>
    <row r="11" spans="1:13" s="1" customFormat="1" x14ac:dyDescent="0.25">
      <c r="A11" s="2" t="s">
        <v>16</v>
      </c>
      <c r="B11" s="2" t="s">
        <v>30</v>
      </c>
      <c r="C11" s="2" t="s">
        <v>41</v>
      </c>
      <c r="D11" s="3">
        <v>3331582532</v>
      </c>
      <c r="E11" s="2" t="s">
        <v>54</v>
      </c>
      <c r="F11" s="4">
        <v>44084</v>
      </c>
      <c r="G11" s="5">
        <v>6523</v>
      </c>
      <c r="H11" s="2" t="s">
        <v>57</v>
      </c>
    </row>
    <row r="12" spans="1:13" s="1" customFormat="1" x14ac:dyDescent="0.25">
      <c r="A12" s="2" t="s">
        <v>17</v>
      </c>
      <c r="B12" s="2" t="s">
        <v>29</v>
      </c>
      <c r="C12" s="2" t="s">
        <v>42</v>
      </c>
      <c r="D12" s="3">
        <v>4442592263</v>
      </c>
      <c r="E12" s="2" t="s">
        <v>56</v>
      </c>
      <c r="F12" s="4">
        <v>44183</v>
      </c>
      <c r="G12" s="5">
        <v>2626</v>
      </c>
      <c r="H12" s="2" t="s">
        <v>57</v>
      </c>
    </row>
    <row r="13" spans="1:13" s="1" customFormat="1" x14ac:dyDescent="0.25">
      <c r="A13" s="2" t="s">
        <v>18</v>
      </c>
      <c r="B13" s="2" t="s">
        <v>30</v>
      </c>
      <c r="C13" s="2" t="s">
        <v>43</v>
      </c>
      <c r="D13" s="3">
        <v>19989531451</v>
      </c>
      <c r="E13" s="2" t="s">
        <v>54</v>
      </c>
      <c r="F13" s="4">
        <v>44172</v>
      </c>
      <c r="G13" s="5">
        <v>1520</v>
      </c>
      <c r="H13" s="2" t="s">
        <v>57</v>
      </c>
    </row>
    <row r="14" spans="1:13" s="1" customFormat="1" x14ac:dyDescent="0.25">
      <c r="A14" s="2" t="s">
        <v>19</v>
      </c>
      <c r="B14" s="2" t="s">
        <v>31</v>
      </c>
      <c r="C14" s="2" t="s">
        <v>44</v>
      </c>
      <c r="D14" s="3">
        <v>17761471212</v>
      </c>
      <c r="E14" s="2" t="s">
        <v>56</v>
      </c>
      <c r="F14" s="4">
        <v>44016</v>
      </c>
      <c r="G14" s="5">
        <v>5263</v>
      </c>
      <c r="H14" s="2" t="s">
        <v>57</v>
      </c>
    </row>
    <row r="15" spans="1:13" s="1" customFormat="1" x14ac:dyDescent="0.25">
      <c r="A15" s="2" t="s">
        <v>20</v>
      </c>
      <c r="B15" s="2" t="s">
        <v>30</v>
      </c>
      <c r="C15" s="2" t="s">
        <v>45</v>
      </c>
      <c r="D15" s="3">
        <v>15543692252</v>
      </c>
      <c r="E15" s="2" t="s">
        <v>54</v>
      </c>
      <c r="F15" s="4">
        <v>43888</v>
      </c>
      <c r="G15" s="5">
        <v>1253</v>
      </c>
      <c r="H15" s="2" t="s">
        <v>57</v>
      </c>
    </row>
    <row r="16" spans="1:13" s="1" customFormat="1" x14ac:dyDescent="0.25">
      <c r="A16" s="2" t="s">
        <v>21</v>
      </c>
      <c r="B16" s="2" t="s">
        <v>29</v>
      </c>
      <c r="C16" s="2" t="s">
        <v>46</v>
      </c>
      <c r="D16" s="3">
        <v>5553652622</v>
      </c>
      <c r="E16" s="2" t="s">
        <v>55</v>
      </c>
      <c r="F16" s="4">
        <v>43911</v>
      </c>
      <c r="G16" s="5">
        <v>26523</v>
      </c>
      <c r="H16" s="2" t="s">
        <v>57</v>
      </c>
    </row>
    <row r="17" spans="1:8" s="1" customFormat="1" x14ac:dyDescent="0.25">
      <c r="A17" s="2" t="s">
        <v>22</v>
      </c>
      <c r="B17" s="2" t="s">
        <v>30</v>
      </c>
      <c r="C17" s="2" t="s">
        <v>47</v>
      </c>
      <c r="D17" s="3">
        <v>18873696562</v>
      </c>
      <c r="E17" s="2" t="s">
        <v>55</v>
      </c>
      <c r="F17" s="4">
        <v>43961</v>
      </c>
      <c r="G17" s="5">
        <v>2656</v>
      </c>
      <c r="H17" s="2" t="s">
        <v>57</v>
      </c>
    </row>
    <row r="18" spans="1:8" s="1" customFormat="1" x14ac:dyDescent="0.25">
      <c r="A18" s="2" t="s">
        <v>23</v>
      </c>
      <c r="B18" s="2" t="s">
        <v>31</v>
      </c>
      <c r="C18" s="2" t="s">
        <v>48</v>
      </c>
      <c r="D18" s="3">
        <v>6663692589</v>
      </c>
      <c r="E18" s="2" t="s">
        <v>54</v>
      </c>
      <c r="F18" s="4">
        <v>43999</v>
      </c>
      <c r="G18" s="5">
        <v>6363</v>
      </c>
      <c r="H18" s="2" t="s">
        <v>57</v>
      </c>
    </row>
    <row r="19" spans="1:8" s="1" customFormat="1" x14ac:dyDescent="0.25">
      <c r="A19" s="2" t="s">
        <v>24</v>
      </c>
      <c r="B19" s="2" t="s">
        <v>30</v>
      </c>
      <c r="C19" s="2" t="s">
        <v>49</v>
      </c>
      <c r="D19" s="3">
        <v>1112584553</v>
      </c>
      <c r="E19" s="2" t="s">
        <v>56</v>
      </c>
      <c r="F19" s="4">
        <v>44071</v>
      </c>
      <c r="G19" s="5">
        <v>6233</v>
      </c>
      <c r="H19" s="2" t="s">
        <v>57</v>
      </c>
    </row>
    <row r="20" spans="1:8" s="1" customFormat="1" x14ac:dyDescent="0.25">
      <c r="A20" s="2" t="s">
        <v>25</v>
      </c>
      <c r="B20" s="2" t="s">
        <v>29</v>
      </c>
      <c r="C20" s="2" t="s">
        <v>50</v>
      </c>
      <c r="D20" s="3">
        <v>13324462555</v>
      </c>
      <c r="E20" s="2" t="s">
        <v>54</v>
      </c>
      <c r="F20" s="4">
        <v>44099</v>
      </c>
      <c r="G20" s="5">
        <v>1526</v>
      </c>
      <c r="H20" s="2" t="s">
        <v>57</v>
      </c>
    </row>
    <row r="21" spans="1:8" s="1" customFormat="1" x14ac:dyDescent="0.25">
      <c r="A21" s="2" t="s">
        <v>26</v>
      </c>
      <c r="B21" s="2" t="s">
        <v>31</v>
      </c>
      <c r="C21" s="2" t="s">
        <v>51</v>
      </c>
      <c r="D21" s="3">
        <v>16651525485</v>
      </c>
      <c r="E21" s="2" t="s">
        <v>55</v>
      </c>
      <c r="F21" s="4">
        <v>43902</v>
      </c>
      <c r="G21" s="5">
        <v>1823</v>
      </c>
      <c r="H21" s="2" t="s">
        <v>57</v>
      </c>
    </row>
    <row r="22" spans="1:8" s="1" customFormat="1" x14ac:dyDescent="0.25">
      <c r="A22" s="2" t="s">
        <v>27</v>
      </c>
      <c r="B22" s="2" t="s">
        <v>29</v>
      </c>
      <c r="C22" s="2" t="s">
        <v>52</v>
      </c>
      <c r="D22" s="3">
        <v>8885262553</v>
      </c>
      <c r="E22" s="2" t="s">
        <v>56</v>
      </c>
      <c r="F22" s="4">
        <v>43841</v>
      </c>
      <c r="G22" s="5">
        <v>6523</v>
      </c>
      <c r="H22" s="2" t="s">
        <v>57</v>
      </c>
    </row>
    <row r="23" spans="1:8" s="1" customFormat="1" x14ac:dyDescent="0.25">
      <c r="A23" s="2" t="s">
        <v>28</v>
      </c>
      <c r="B23" s="2" t="s">
        <v>31</v>
      </c>
      <c r="C23" s="2" t="s">
        <v>53</v>
      </c>
      <c r="D23" s="3">
        <v>7771592147</v>
      </c>
      <c r="E23" s="2" t="s">
        <v>54</v>
      </c>
      <c r="F23" s="4">
        <v>43963</v>
      </c>
      <c r="G23" s="5">
        <v>6523</v>
      </c>
      <c r="H23" s="2" t="s">
        <v>57</v>
      </c>
    </row>
    <row r="24" spans="1:8" s="1" customFormat="1" x14ac:dyDescent="0.25"/>
    <row r="25" spans="1:8" s="1" customFormat="1" x14ac:dyDescent="0.25"/>
  </sheetData>
  <mergeCells count="1">
    <mergeCell ref="A1:H1"/>
  </mergeCells>
  <phoneticPr fontId="4" type="noConversion"/>
  <dataValidations disablePrompts="1" count="2">
    <dataValidation type="list" allowBlank="1" showInputMessage="1" showErrorMessage="1" sqref="M1:M4" xr:uid="{1E657AD2-327C-4227-98C5-FEB93924ED5D}">
      <formula1>#REF!</formula1>
    </dataValidation>
    <dataValidation type="list" allowBlank="1" showInputMessage="1" showErrorMessage="1" sqref="B3:B23" xr:uid="{423679F1-E8A3-414E-ACD4-380B9CD51C9A}">
      <formula1>$M$1:$M$4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71D9-46B1-49C8-878D-EECEFB824B64}">
  <dimension ref="B2:J72"/>
  <sheetViews>
    <sheetView showGridLines="0" tabSelected="1" zoomScaleNormal="100" workbookViewId="0">
      <selection activeCell="D16" sqref="D16"/>
    </sheetView>
  </sheetViews>
  <sheetFormatPr defaultRowHeight="15" x14ac:dyDescent="0.25"/>
  <cols>
    <col min="1" max="1" width="4.42578125" style="19" customWidth="1"/>
    <col min="2" max="2" width="24.85546875" style="19" bestFit="1" customWidth="1"/>
    <col min="3" max="3" width="18.7109375" style="19" bestFit="1" customWidth="1"/>
    <col min="4" max="4" width="19.7109375" style="19" bestFit="1" customWidth="1"/>
    <col min="5" max="9" width="18.7109375" style="19" bestFit="1" customWidth="1"/>
    <col min="10" max="10" width="15.7109375" style="19" bestFit="1" customWidth="1"/>
    <col min="11" max="16384" width="9.140625" style="19"/>
  </cols>
  <sheetData>
    <row r="2" spans="2:10" x14ac:dyDescent="0.25">
      <c r="B2" s="23" t="s">
        <v>1</v>
      </c>
      <c r="C2" s="24" t="s">
        <v>60</v>
      </c>
      <c r="D2" s="24" t="s">
        <v>61</v>
      </c>
      <c r="E2" s="24" t="s">
        <v>62</v>
      </c>
      <c r="F2" s="24" t="s">
        <v>63</v>
      </c>
      <c r="G2" s="24" t="s">
        <v>64</v>
      </c>
      <c r="H2" s="24" t="s">
        <v>65</v>
      </c>
      <c r="I2" s="24" t="s">
        <v>66</v>
      </c>
      <c r="J2" s="25" t="s">
        <v>58</v>
      </c>
    </row>
    <row r="3" spans="2:10" ht="17.25" x14ac:dyDescent="0.25">
      <c r="B3" s="26" t="s">
        <v>8</v>
      </c>
      <c r="C3" s="15">
        <v>5622</v>
      </c>
      <c r="D3" s="15">
        <v>22225</v>
      </c>
      <c r="E3" s="15">
        <f>D3+C3/I3</f>
        <v>22225.198994761431</v>
      </c>
      <c r="F3" s="15">
        <f>E3+D3-C3</f>
        <v>38828.198994761435</v>
      </c>
      <c r="G3" s="15">
        <f>C3-500</f>
        <v>5122</v>
      </c>
      <c r="H3" s="15">
        <f>G3+1000</f>
        <v>6122</v>
      </c>
      <c r="I3" s="15">
        <v>28252</v>
      </c>
      <c r="J3" s="16"/>
    </row>
    <row r="4" spans="2:10" ht="17.25" x14ac:dyDescent="0.25">
      <c r="B4" s="27" t="s">
        <v>9</v>
      </c>
      <c r="C4" s="28">
        <v>4825</v>
      </c>
      <c r="D4" s="28">
        <v>5255</v>
      </c>
      <c r="E4" s="27">
        <f>D4+C4/I4</f>
        <v>5255.8576253110559</v>
      </c>
      <c r="F4" s="28">
        <f>E4+D4-C4</f>
        <v>5685.857625311055</v>
      </c>
      <c r="G4" s="27">
        <f>C4-500</f>
        <v>4325</v>
      </c>
      <c r="H4" s="28">
        <f>G4+500</f>
        <v>4825</v>
      </c>
      <c r="I4" s="28">
        <v>5626</v>
      </c>
      <c r="J4" s="29"/>
    </row>
    <row r="5" spans="2:10" ht="17.25" x14ac:dyDescent="0.25">
      <c r="B5" s="26" t="s">
        <v>10</v>
      </c>
      <c r="C5" s="15">
        <v>5156</v>
      </c>
      <c r="D5" s="15">
        <v>255</v>
      </c>
      <c r="E5" s="15">
        <f>D5+C5/I5</f>
        <v>255.01940885067683</v>
      </c>
      <c r="F5" s="15">
        <f>E5+D5-C5</f>
        <v>-4645.9805911493231</v>
      </c>
      <c r="G5" s="15">
        <f>C5-500</f>
        <v>4656</v>
      </c>
      <c r="H5" s="15">
        <f>G5+500</f>
        <v>5156</v>
      </c>
      <c r="I5" s="15">
        <v>265652</v>
      </c>
      <c r="J5" s="16"/>
    </row>
    <row r="6" spans="2:10" ht="17.25" x14ac:dyDescent="0.25">
      <c r="B6" s="27" t="s">
        <v>11</v>
      </c>
      <c r="C6" s="28">
        <v>4556</v>
      </c>
      <c r="D6" s="28">
        <v>25152</v>
      </c>
      <c r="E6" s="28">
        <f>D6+C6/I6</f>
        <v>25173.490566037737</v>
      </c>
      <c r="F6" s="28">
        <f>E6+D6-C6</f>
        <v>45769.490566037741</v>
      </c>
      <c r="G6" s="28">
        <f>C6-500</f>
        <v>4056</v>
      </c>
      <c r="H6" s="28">
        <f>G6+500</f>
        <v>4556</v>
      </c>
      <c r="I6" s="28">
        <v>212</v>
      </c>
      <c r="J6" s="29"/>
    </row>
    <row r="7" spans="2:10" ht="17.25" x14ac:dyDescent="0.25">
      <c r="B7" s="26" t="s">
        <v>12</v>
      </c>
      <c r="C7" s="15">
        <v>9689</v>
      </c>
      <c r="D7" s="15">
        <v>51155</v>
      </c>
      <c r="E7" s="15">
        <f>D7+C7/I7</f>
        <v>51155.045038930853</v>
      </c>
      <c r="F7" s="15">
        <f>E7+D7-C7</f>
        <v>92621.045038930853</v>
      </c>
      <c r="G7" s="15">
        <f>C7-500</f>
        <v>9189</v>
      </c>
      <c r="H7" s="15">
        <f>G7+500</f>
        <v>9689</v>
      </c>
      <c r="I7" s="15">
        <v>215125</v>
      </c>
      <c r="J7" s="16"/>
    </row>
    <row r="8" spans="2:10" ht="17.25" x14ac:dyDescent="0.25">
      <c r="B8" s="27" t="s">
        <v>13</v>
      </c>
      <c r="C8" s="28">
        <v>62632</v>
      </c>
      <c r="D8" s="28">
        <v>955</v>
      </c>
      <c r="E8" s="27">
        <f>D8+C8/I8</f>
        <v>984.46001881467544</v>
      </c>
      <c r="F8" s="27">
        <f>E8+D8-C8</f>
        <v>-60692.539981185328</v>
      </c>
      <c r="G8" s="28">
        <f>C8-500</f>
        <v>62132</v>
      </c>
      <c r="H8" s="28">
        <f>G8+500</f>
        <v>62632</v>
      </c>
      <c r="I8" s="28">
        <v>2126</v>
      </c>
      <c r="J8" s="29"/>
    </row>
    <row r="9" spans="2:10" ht="17.25" x14ac:dyDescent="0.25">
      <c r="B9" s="26" t="s">
        <v>14</v>
      </c>
      <c r="C9" s="15">
        <v>5223</v>
      </c>
      <c r="D9" s="15">
        <v>5</v>
      </c>
      <c r="E9" s="15">
        <f>D9+C9/I9</f>
        <v>6.8110263522884882</v>
      </c>
      <c r="F9" s="15">
        <f>E9+D9-C9</f>
        <v>-5211.1889736477115</v>
      </c>
      <c r="G9" s="15">
        <f>C9-500</f>
        <v>4723</v>
      </c>
      <c r="H9" s="15">
        <f>G9+500</f>
        <v>5223</v>
      </c>
      <c r="I9" s="15">
        <v>2884</v>
      </c>
      <c r="J9" s="16"/>
    </row>
    <row r="10" spans="2:10" ht="17.25" x14ac:dyDescent="0.25">
      <c r="B10" s="27" t="s">
        <v>15</v>
      </c>
      <c r="C10" s="27">
        <v>2598</v>
      </c>
      <c r="D10" s="27">
        <v>15845</v>
      </c>
      <c r="E10" s="27">
        <f>D10+C10/I10</f>
        <v>15845.263702801461</v>
      </c>
      <c r="F10" s="27">
        <f>E10+D10-C10</f>
        <v>29092.263702801461</v>
      </c>
      <c r="G10" s="27">
        <f>C10-500</f>
        <v>2098</v>
      </c>
      <c r="H10" s="27">
        <f>G10+500</f>
        <v>2598</v>
      </c>
      <c r="I10" s="28">
        <v>9852</v>
      </c>
      <c r="J10" s="29"/>
    </row>
    <row r="11" spans="2:10" ht="17.25" x14ac:dyDescent="0.25">
      <c r="B11" s="26" t="s">
        <v>16</v>
      </c>
      <c r="C11" s="15">
        <v>6523</v>
      </c>
      <c r="D11" s="15">
        <v>269</v>
      </c>
      <c r="E11" s="15">
        <f>D11+C11/I11</f>
        <v>272.93188667872209</v>
      </c>
      <c r="F11" s="15">
        <f>E11+D11-C11</f>
        <v>-5981.0681133212784</v>
      </c>
      <c r="G11" s="15">
        <f>C11-500</f>
        <v>6023</v>
      </c>
      <c r="H11" s="15">
        <f>G11+500</f>
        <v>6523</v>
      </c>
      <c r="I11" s="15">
        <v>1659</v>
      </c>
      <c r="J11" s="16"/>
    </row>
    <row r="12" spans="2:10" ht="17.25" x14ac:dyDescent="0.25">
      <c r="B12" s="27" t="s">
        <v>17</v>
      </c>
      <c r="C12" s="28">
        <v>2626</v>
      </c>
      <c r="D12" s="28">
        <v>9599</v>
      </c>
      <c r="E12" s="28">
        <f>D12+C12/I12</f>
        <v>9599.0443333952353</v>
      </c>
      <c r="F12" s="28">
        <f>E12+D12-C12</f>
        <v>16572.044333395235</v>
      </c>
      <c r="G12" s="28">
        <f>C12-500</f>
        <v>2126</v>
      </c>
      <c r="H12" s="28">
        <f>G12+500</f>
        <v>2626</v>
      </c>
      <c r="I12" s="28">
        <v>59233</v>
      </c>
      <c r="J12" s="29"/>
    </row>
    <row r="13" spans="2:10" ht="17.25" x14ac:dyDescent="0.25">
      <c r="B13" s="26" t="s">
        <v>18</v>
      </c>
      <c r="C13" s="15">
        <v>1520</v>
      </c>
      <c r="D13" s="15">
        <v>5959</v>
      </c>
      <c r="E13" s="15">
        <f>D13+C13/I13</f>
        <v>5959.0098067679601</v>
      </c>
      <c r="F13" s="15">
        <f>E13+D13-C13</f>
        <v>10398.009806767961</v>
      </c>
      <c r="G13" s="15">
        <f>C13-500</f>
        <v>1020</v>
      </c>
      <c r="H13" s="15">
        <f>G13+500</f>
        <v>1520</v>
      </c>
      <c r="I13" s="15">
        <v>154995</v>
      </c>
      <c r="J13" s="16"/>
    </row>
    <row r="14" spans="2:10" ht="17.25" x14ac:dyDescent="0.25">
      <c r="B14" s="27" t="s">
        <v>19</v>
      </c>
      <c r="C14" s="28">
        <v>5263</v>
      </c>
      <c r="D14" s="28">
        <v>459595</v>
      </c>
      <c r="E14" s="28">
        <f>D14+C14/I14</f>
        <v>459595.06205270294</v>
      </c>
      <c r="F14" s="28">
        <f>E14+D14-C14</f>
        <v>913927.062052703</v>
      </c>
      <c r="G14" s="28">
        <f>C14-500</f>
        <v>4763</v>
      </c>
      <c r="H14" s="28">
        <f>G14+500</f>
        <v>5263</v>
      </c>
      <c r="I14" s="28">
        <v>84815</v>
      </c>
      <c r="J14" s="29"/>
    </row>
    <row r="15" spans="2:10" ht="17.25" x14ac:dyDescent="0.25">
      <c r="B15" s="26" t="s">
        <v>20</v>
      </c>
      <c r="C15" s="15">
        <v>1253</v>
      </c>
      <c r="D15" s="15">
        <v>5965</v>
      </c>
      <c r="E15" s="15">
        <f>D15+C15/I15</f>
        <v>5965.0539481615433</v>
      </c>
      <c r="F15" s="15">
        <f>E15+D15-C15</f>
        <v>10677.053948161543</v>
      </c>
      <c r="G15" s="15">
        <f>C15-500</f>
        <v>753</v>
      </c>
      <c r="H15" s="15">
        <f>G15+500</f>
        <v>1253</v>
      </c>
      <c r="I15" s="15">
        <v>23226</v>
      </c>
      <c r="J15" s="16"/>
    </row>
    <row r="16" spans="2:10" ht="17.25" x14ac:dyDescent="0.25">
      <c r="B16" s="27" t="s">
        <v>21</v>
      </c>
      <c r="C16" s="28">
        <v>26523</v>
      </c>
      <c r="D16" s="28">
        <v>251215</v>
      </c>
      <c r="E16" s="28">
        <f>D16+C16/I16</f>
        <v>251219.02168309325</v>
      </c>
      <c r="F16" s="28">
        <f>E16+D16-C16</f>
        <v>475911.02168309328</v>
      </c>
      <c r="G16" s="28">
        <f>C16-500</f>
        <v>26023</v>
      </c>
      <c r="H16" s="28">
        <f>G16+500</f>
        <v>26523</v>
      </c>
      <c r="I16" s="28">
        <v>6595</v>
      </c>
      <c r="J16" s="29"/>
    </row>
    <row r="17" spans="2:10" ht="17.25" x14ac:dyDescent="0.25">
      <c r="B17" s="26" t="s">
        <v>22</v>
      </c>
      <c r="C17" s="15">
        <v>2656</v>
      </c>
      <c r="D17" s="15">
        <v>4845</v>
      </c>
      <c r="E17" s="15">
        <f>D17+C17/I17</f>
        <v>4845.4865359956038</v>
      </c>
      <c r="F17" s="15">
        <f>E17+D17-C17</f>
        <v>7034.4865359956038</v>
      </c>
      <c r="G17" s="15">
        <f>C17-500</f>
        <v>2156</v>
      </c>
      <c r="H17" s="15">
        <f>G17+500</f>
        <v>2656</v>
      </c>
      <c r="I17" s="15">
        <v>5459</v>
      </c>
      <c r="J17" s="16"/>
    </row>
    <row r="18" spans="2:10" ht="17.25" x14ac:dyDescent="0.25">
      <c r="B18" s="27" t="s">
        <v>23</v>
      </c>
      <c r="C18" s="28">
        <v>6363</v>
      </c>
      <c r="D18" s="28">
        <v>95959</v>
      </c>
      <c r="E18" s="28">
        <f>D18+C18/I18</f>
        <v>95960.167308750693</v>
      </c>
      <c r="F18" s="28">
        <f>E18+D18-C18</f>
        <v>185556.16730875068</v>
      </c>
      <c r="G18" s="28">
        <f>C18-500</f>
        <v>5863</v>
      </c>
      <c r="H18" s="28">
        <f>G18+500</f>
        <v>6363</v>
      </c>
      <c r="I18" s="28">
        <v>5451</v>
      </c>
      <c r="J18" s="29"/>
    </row>
    <row r="19" spans="2:10" ht="17.25" x14ac:dyDescent="0.25">
      <c r="B19" s="26" t="s">
        <v>24</v>
      </c>
      <c r="C19" s="15">
        <v>6233</v>
      </c>
      <c r="D19" s="15">
        <v>553</v>
      </c>
      <c r="E19" s="15">
        <f>D19+C19/I19</f>
        <v>554.50120423892099</v>
      </c>
      <c r="F19" s="15">
        <f>E19+D19-C19</f>
        <v>-5125.4987957610792</v>
      </c>
      <c r="G19" s="15">
        <f>C19-500</f>
        <v>5733</v>
      </c>
      <c r="H19" s="15">
        <f>G19+500</f>
        <v>6233</v>
      </c>
      <c r="I19" s="15">
        <v>4152</v>
      </c>
      <c r="J19" s="16"/>
    </row>
    <row r="20" spans="2:10" ht="17.25" x14ac:dyDescent="0.25">
      <c r="B20" s="27" t="s">
        <v>25</v>
      </c>
      <c r="C20" s="28">
        <v>1526</v>
      </c>
      <c r="D20" s="28">
        <v>945</v>
      </c>
      <c r="E20" s="28">
        <f>D20+C20/I20</f>
        <v>957.20799999999997</v>
      </c>
      <c r="F20" s="28">
        <f>E20+D20-C20</f>
        <v>376.20800000000008</v>
      </c>
      <c r="G20" s="28">
        <f>C20-500</f>
        <v>1026</v>
      </c>
      <c r="H20" s="28">
        <f>G20+500</f>
        <v>1526</v>
      </c>
      <c r="I20" s="28">
        <v>125</v>
      </c>
      <c r="J20" s="29"/>
    </row>
    <row r="21" spans="2:10" ht="17.25" x14ac:dyDescent="0.25">
      <c r="B21" s="26" t="s">
        <v>26</v>
      </c>
      <c r="C21" s="15">
        <v>1823</v>
      </c>
      <c r="D21" s="15">
        <v>5484</v>
      </c>
      <c r="E21" s="15">
        <f>D21+C21/I21</f>
        <v>5484.267184522937</v>
      </c>
      <c r="F21" s="15">
        <f>E21+D21-C21</f>
        <v>9145.2671845229379</v>
      </c>
      <c r="G21" s="15">
        <f>C21-500</f>
        <v>1323</v>
      </c>
      <c r="H21" s="15">
        <f>G21+500</f>
        <v>1823</v>
      </c>
      <c r="I21" s="15">
        <f>Tabela3[[#This Row],[Salário Base ]]+5000</f>
        <v>6823</v>
      </c>
      <c r="J21" s="16"/>
    </row>
    <row r="22" spans="2:10" ht="17.25" x14ac:dyDescent="0.25">
      <c r="B22" s="27" t="s">
        <v>27</v>
      </c>
      <c r="C22" s="28">
        <v>6523</v>
      </c>
      <c r="D22" s="28">
        <v>4956</v>
      </c>
      <c r="E22" s="28">
        <f>D22+C22/I22</f>
        <v>4958.4840060929173</v>
      </c>
      <c r="F22" s="28">
        <f>E22+D22-C22</f>
        <v>3391.4840060929164</v>
      </c>
      <c r="G22" s="28">
        <f>C22-500</f>
        <v>6023</v>
      </c>
      <c r="H22" s="28">
        <f>G22+500</f>
        <v>6523</v>
      </c>
      <c r="I22" s="28">
        <v>2626</v>
      </c>
      <c r="J22" s="29"/>
    </row>
    <row r="23" spans="2:10" ht="17.25" x14ac:dyDescent="0.25">
      <c r="B23" s="17" t="s">
        <v>28</v>
      </c>
      <c r="C23" s="12">
        <v>6523</v>
      </c>
      <c r="D23" s="12">
        <v>49466</v>
      </c>
      <c r="E23" s="12">
        <f>D23+C23/I23</f>
        <v>49466.099004340831</v>
      </c>
      <c r="F23" s="12">
        <f>E23+D23-C23</f>
        <v>92409.099004340824</v>
      </c>
      <c r="G23" s="12">
        <f>C23-500</f>
        <v>6023</v>
      </c>
      <c r="H23" s="12">
        <f>G23+500</f>
        <v>6523</v>
      </c>
      <c r="I23" s="12">
        <v>65886</v>
      </c>
      <c r="J23" s="13"/>
    </row>
    <row r="29" spans="2:10" x14ac:dyDescent="0.25">
      <c r="B29" s="21" t="s">
        <v>1</v>
      </c>
      <c r="C29" s="20" t="s">
        <v>60</v>
      </c>
      <c r="D29" s="20" t="s">
        <v>61</v>
      </c>
      <c r="E29" s="20" t="s">
        <v>62</v>
      </c>
      <c r="F29" s="20" t="s">
        <v>63</v>
      </c>
      <c r="G29" s="20" t="s">
        <v>64</v>
      </c>
      <c r="H29" s="20" t="s">
        <v>65</v>
      </c>
      <c r="I29" s="20" t="s">
        <v>66</v>
      </c>
      <c r="J29" s="22" t="s">
        <v>58</v>
      </c>
    </row>
    <row r="30" spans="2:10" x14ac:dyDescent="0.25">
      <c r="B30" s="17" t="s">
        <v>8</v>
      </c>
      <c r="C30" s="12">
        <v>5622</v>
      </c>
      <c r="D30" s="12">
        <v>22225</v>
      </c>
      <c r="E30" s="12">
        <f>D30+C30/I30</f>
        <v>22225.198994761431</v>
      </c>
      <c r="F30" s="12">
        <f>E30+D30-C30</f>
        <v>38828.198994761435</v>
      </c>
      <c r="G30" s="12">
        <f>C30-500</f>
        <v>5122</v>
      </c>
      <c r="H30" s="12">
        <v>526</v>
      </c>
      <c r="I30" s="12">
        <v>28252</v>
      </c>
    </row>
    <row r="31" spans="2:10" x14ac:dyDescent="0.25">
      <c r="B31" s="18" t="s">
        <v>9</v>
      </c>
      <c r="C31" s="14">
        <v>4825</v>
      </c>
      <c r="D31" s="14">
        <v>5255</v>
      </c>
      <c r="E31" s="18">
        <f>D31+C31/I31</f>
        <v>5255.8576253110559</v>
      </c>
      <c r="F31" s="14">
        <f>E31+D31-C31</f>
        <v>5685.857625311055</v>
      </c>
      <c r="G31" s="18">
        <f>C31-500</f>
        <v>4325</v>
      </c>
      <c r="H31" s="14">
        <f>G31+500</f>
        <v>4825</v>
      </c>
      <c r="I31" s="14">
        <v>5626</v>
      </c>
    </row>
    <row r="32" spans="2:10" x14ac:dyDescent="0.25">
      <c r="B32" s="17" t="s">
        <v>10</v>
      </c>
      <c r="C32" s="12">
        <v>5156</v>
      </c>
      <c r="D32" s="12">
        <v>255</v>
      </c>
      <c r="E32" s="12">
        <f>D32+C32/I32</f>
        <v>255.01940885067683</v>
      </c>
      <c r="F32" s="12">
        <v>522552</v>
      </c>
      <c r="G32" s="12">
        <f>C32-500</f>
        <v>4656</v>
      </c>
      <c r="H32" s="12">
        <f>G32+500</f>
        <v>5156</v>
      </c>
      <c r="I32" s="12">
        <v>265652</v>
      </c>
    </row>
    <row r="33" spans="2:9" x14ac:dyDescent="0.25">
      <c r="B33" s="18" t="s">
        <v>11</v>
      </c>
      <c r="C33" s="14">
        <v>4556</v>
      </c>
      <c r="D33" s="14">
        <v>25152</v>
      </c>
      <c r="E33" s="14">
        <f>D33+C33/I33</f>
        <v>25173.490566037737</v>
      </c>
      <c r="F33" s="14">
        <v>6523</v>
      </c>
      <c r="G33" s="14">
        <f>C33-500</f>
        <v>4056</v>
      </c>
      <c r="H33" s="14">
        <f>G33+500</f>
        <v>4556</v>
      </c>
      <c r="I33" s="14">
        <v>212</v>
      </c>
    </row>
    <row r="34" spans="2:9" x14ac:dyDescent="0.25">
      <c r="B34" s="17" t="s">
        <v>12</v>
      </c>
      <c r="C34" s="12">
        <v>9689</v>
      </c>
      <c r="D34" s="12">
        <v>51155</v>
      </c>
      <c r="E34" s="12">
        <f>D34+C34/I34</f>
        <v>51155.045038930853</v>
      </c>
      <c r="F34" s="12">
        <f>E34+D34-C34</f>
        <v>92621.045038930853</v>
      </c>
      <c r="G34" s="12">
        <f>C34-500</f>
        <v>9189</v>
      </c>
      <c r="H34" s="12">
        <f>G34+500</f>
        <v>9689</v>
      </c>
      <c r="I34" s="12">
        <v>215125</v>
      </c>
    </row>
    <row r="35" spans="2:9" x14ac:dyDescent="0.25">
      <c r="B35" s="18" t="s">
        <v>13</v>
      </c>
      <c r="C35" s="14">
        <v>62632</v>
      </c>
      <c r="D35" s="14">
        <v>955</v>
      </c>
      <c r="E35" s="18">
        <f>D35+C35/I35</f>
        <v>984.46001881467544</v>
      </c>
      <c r="F35" s="14">
        <v>955</v>
      </c>
      <c r="G35" s="14">
        <f>C35-500</f>
        <v>62132</v>
      </c>
      <c r="H35" s="14">
        <f>G35+500</f>
        <v>62632</v>
      </c>
      <c r="I35" s="14">
        <v>2126</v>
      </c>
    </row>
    <row r="36" spans="2:9" x14ac:dyDescent="0.25">
      <c r="B36" s="17" t="s">
        <v>14</v>
      </c>
      <c r="C36" s="12">
        <v>5223</v>
      </c>
      <c r="D36" s="12">
        <v>5</v>
      </c>
      <c r="E36" s="12">
        <f>D36+C36/I36</f>
        <v>6.8110263522884882</v>
      </c>
      <c r="F36" s="12">
        <v>2244</v>
      </c>
      <c r="G36" s="12">
        <f>C36-500</f>
        <v>4723</v>
      </c>
      <c r="H36" s="12">
        <f>G36+500</f>
        <v>5223</v>
      </c>
      <c r="I36" s="12">
        <v>2884</v>
      </c>
    </row>
    <row r="37" spans="2:9" x14ac:dyDescent="0.25">
      <c r="B37" s="18" t="s">
        <v>15</v>
      </c>
      <c r="C37" s="18">
        <v>2598</v>
      </c>
      <c r="D37" s="18">
        <v>15845</v>
      </c>
      <c r="E37" s="18">
        <f>D37+C37/I37</f>
        <v>15845.263702801461</v>
      </c>
      <c r="F37" s="18">
        <f>E37+D37-C37</f>
        <v>29092.263702801461</v>
      </c>
      <c r="G37" s="18">
        <f>C37-500</f>
        <v>2098</v>
      </c>
      <c r="H37" s="18">
        <f>G37+500</f>
        <v>2598</v>
      </c>
      <c r="I37" s="14">
        <v>9852</v>
      </c>
    </row>
    <row r="38" spans="2:9" x14ac:dyDescent="0.25">
      <c r="B38" s="17" t="s">
        <v>16</v>
      </c>
      <c r="C38" s="12">
        <v>6523</v>
      </c>
      <c r="D38" s="12">
        <v>269</v>
      </c>
      <c r="E38" s="12">
        <f>D38+C38/I38</f>
        <v>272.93188667872209</v>
      </c>
      <c r="F38" s="14">
        <v>955</v>
      </c>
      <c r="G38" s="12">
        <f>C38-500</f>
        <v>6023</v>
      </c>
      <c r="H38" s="12">
        <f>G38+500</f>
        <v>6523</v>
      </c>
      <c r="I38" s="12">
        <v>1659</v>
      </c>
    </row>
    <row r="39" spans="2:9" x14ac:dyDescent="0.25">
      <c r="B39" s="18" t="s">
        <v>17</v>
      </c>
      <c r="C39" s="14">
        <v>2626</v>
      </c>
      <c r="D39" s="14">
        <v>9599</v>
      </c>
      <c r="E39" s="14">
        <f>D39+C39/I39</f>
        <v>9599.0443333952353</v>
      </c>
      <c r="F39" s="14">
        <f>E39+D39-C39</f>
        <v>16572.044333395235</v>
      </c>
      <c r="G39" s="14">
        <f>C39-500</f>
        <v>2126</v>
      </c>
      <c r="H39" s="14">
        <f>G39+500</f>
        <v>2626</v>
      </c>
      <c r="I39" s="14">
        <v>59233</v>
      </c>
    </row>
    <row r="40" spans="2:9" x14ac:dyDescent="0.25">
      <c r="B40" s="17" t="s">
        <v>18</v>
      </c>
      <c r="C40" s="12">
        <v>852651</v>
      </c>
      <c r="D40" s="12">
        <v>5959</v>
      </c>
      <c r="E40" s="12">
        <f>D40+C40/I40</f>
        <v>5964.5011516500535</v>
      </c>
      <c r="F40" s="12">
        <v>282232</v>
      </c>
      <c r="G40" s="12">
        <f>C40-500</f>
        <v>852151</v>
      </c>
      <c r="H40" s="12">
        <f>G40+500</f>
        <v>852651</v>
      </c>
      <c r="I40" s="12">
        <v>154995</v>
      </c>
    </row>
    <row r="61" spans="2:10" x14ac:dyDescent="0.25">
      <c r="B61" s="21" t="s">
        <v>1</v>
      </c>
      <c r="C61" s="20" t="s">
        <v>60</v>
      </c>
      <c r="D61" s="20" t="s">
        <v>61</v>
      </c>
      <c r="E61" s="20" t="s">
        <v>62</v>
      </c>
      <c r="F61" s="20" t="s">
        <v>63</v>
      </c>
      <c r="G61" s="20" t="s">
        <v>64</v>
      </c>
      <c r="H61" s="20" t="s">
        <v>65</v>
      </c>
      <c r="I61" s="20" t="s">
        <v>66</v>
      </c>
      <c r="J61" s="22" t="s">
        <v>58</v>
      </c>
    </row>
    <row r="62" spans="2:10" x14ac:dyDescent="0.25">
      <c r="B62" s="17" t="s">
        <v>8</v>
      </c>
      <c r="C62" s="12">
        <v>5622</v>
      </c>
      <c r="D62" s="12">
        <v>22225</v>
      </c>
      <c r="E62" s="12">
        <f>D62+C62/I62</f>
        <v>22225.198994761431</v>
      </c>
      <c r="F62" s="12">
        <f>E62+D62-C62</f>
        <v>38828.198994761435</v>
      </c>
      <c r="G62" s="12">
        <f>C62-500</f>
        <v>5122</v>
      </c>
      <c r="H62" s="12">
        <v>526</v>
      </c>
      <c r="I62" s="12">
        <v>28252</v>
      </c>
    </row>
    <row r="63" spans="2:10" x14ac:dyDescent="0.25">
      <c r="B63" s="18" t="s">
        <v>9</v>
      </c>
      <c r="C63" s="14">
        <v>4825</v>
      </c>
      <c r="D63" s="14">
        <v>5255</v>
      </c>
      <c r="E63" s="18">
        <f>D63+C63/I63</f>
        <v>5255.8576253110559</v>
      </c>
      <c r="F63" s="14">
        <f>E63+D63-C63</f>
        <v>5685.857625311055</v>
      </c>
      <c r="G63" s="18">
        <f>C63-500</f>
        <v>4325</v>
      </c>
      <c r="H63" s="14">
        <f>G63+500</f>
        <v>4825</v>
      </c>
      <c r="I63" s="14">
        <v>5626</v>
      </c>
    </row>
    <row r="64" spans="2:10" x14ac:dyDescent="0.25">
      <c r="B64" s="17" t="s">
        <v>10</v>
      </c>
      <c r="C64" s="12">
        <v>5156</v>
      </c>
      <c r="D64" s="12">
        <v>255</v>
      </c>
      <c r="E64" s="12">
        <f>D64+C64/I64</f>
        <v>255.01940885067683</v>
      </c>
      <c r="F64" s="12">
        <v>522552</v>
      </c>
      <c r="G64" s="12">
        <f>C64-500</f>
        <v>4656</v>
      </c>
      <c r="H64" s="12">
        <f>G64+500</f>
        <v>5156</v>
      </c>
      <c r="I64" s="12">
        <v>265652</v>
      </c>
    </row>
    <row r="65" spans="2:9" x14ac:dyDescent="0.25">
      <c r="B65" s="18" t="s">
        <v>11</v>
      </c>
      <c r="C65" s="14">
        <v>4556</v>
      </c>
      <c r="D65" s="14">
        <v>25152</v>
      </c>
      <c r="E65" s="14">
        <f>D65+C65/I65</f>
        <v>25173.490566037737</v>
      </c>
      <c r="F65" s="14">
        <v>6523</v>
      </c>
      <c r="G65" s="14">
        <f>C65-500</f>
        <v>4056</v>
      </c>
      <c r="H65" s="14">
        <f>G65+500</f>
        <v>4556</v>
      </c>
      <c r="I65" s="14">
        <v>212</v>
      </c>
    </row>
    <row r="66" spans="2:9" x14ac:dyDescent="0.25">
      <c r="B66" s="17" t="s">
        <v>12</v>
      </c>
      <c r="C66" s="12">
        <v>9689</v>
      </c>
      <c r="D66" s="12">
        <v>51155</v>
      </c>
      <c r="E66" s="12">
        <f>D66+C66/I66</f>
        <v>51155.045038930853</v>
      </c>
      <c r="F66" s="12">
        <f>E66+D66-C66</f>
        <v>92621.045038930853</v>
      </c>
      <c r="G66" s="12">
        <f>C66-500</f>
        <v>9189</v>
      </c>
      <c r="H66" s="12">
        <f>G66+500</f>
        <v>9689</v>
      </c>
      <c r="I66" s="12">
        <v>215125</v>
      </c>
    </row>
    <row r="67" spans="2:9" x14ac:dyDescent="0.25">
      <c r="B67" s="18" t="s">
        <v>13</v>
      </c>
      <c r="C67" s="14">
        <v>62632</v>
      </c>
      <c r="D67" s="14">
        <v>955</v>
      </c>
      <c r="E67" s="18">
        <f>D67+C67/I67</f>
        <v>984.46001881467544</v>
      </c>
      <c r="F67" s="14">
        <v>955</v>
      </c>
      <c r="G67" s="14">
        <f>C67-500</f>
        <v>62132</v>
      </c>
      <c r="H67" s="14">
        <f>G67+500</f>
        <v>62632</v>
      </c>
      <c r="I67" s="14">
        <v>2126</v>
      </c>
    </row>
    <row r="68" spans="2:9" x14ac:dyDescent="0.25">
      <c r="B68" s="17" t="s">
        <v>14</v>
      </c>
      <c r="C68" s="12">
        <v>5223</v>
      </c>
      <c r="D68" s="12">
        <v>5</v>
      </c>
      <c r="E68" s="12">
        <f>D68+C68/I68</f>
        <v>6.8110263522884882</v>
      </c>
      <c r="F68" s="12">
        <v>2244</v>
      </c>
      <c r="G68" s="12">
        <f>C68-500</f>
        <v>4723</v>
      </c>
      <c r="H68" s="12">
        <f>G68+500</f>
        <v>5223</v>
      </c>
      <c r="I68" s="12">
        <v>2884</v>
      </c>
    </row>
    <row r="69" spans="2:9" ht="15.75" customHeight="1" x14ac:dyDescent="0.25">
      <c r="B69" s="18" t="s">
        <v>15</v>
      </c>
      <c r="C69" s="18">
        <v>2598</v>
      </c>
      <c r="D69" s="18">
        <v>15845</v>
      </c>
      <c r="E69" s="18">
        <f>D69+C69/I69</f>
        <v>15845.263702801461</v>
      </c>
      <c r="F69" s="18">
        <f>E69+D69-C69</f>
        <v>29092.263702801461</v>
      </c>
      <c r="G69" s="18">
        <f>C69-500</f>
        <v>2098</v>
      </c>
      <c r="H69" s="18">
        <f>G69+500</f>
        <v>2598</v>
      </c>
      <c r="I69" s="14">
        <v>9852</v>
      </c>
    </row>
    <row r="70" spans="2:9" x14ac:dyDescent="0.25">
      <c r="B70" s="17" t="s">
        <v>16</v>
      </c>
      <c r="C70" s="12">
        <v>6523</v>
      </c>
      <c r="D70" s="12">
        <v>269</v>
      </c>
      <c r="E70" s="12">
        <f>D70+C70/I70</f>
        <v>272.93188667872209</v>
      </c>
      <c r="F70" s="14">
        <v>955</v>
      </c>
      <c r="G70" s="12">
        <f>C70-500</f>
        <v>6023</v>
      </c>
      <c r="H70" s="12">
        <f>G70+500</f>
        <v>6523</v>
      </c>
      <c r="I70" s="12">
        <v>1659</v>
      </c>
    </row>
    <row r="71" spans="2:9" x14ac:dyDescent="0.25">
      <c r="B71" s="18" t="s">
        <v>17</v>
      </c>
      <c r="C71" s="14">
        <v>2626</v>
      </c>
      <c r="D71" s="14">
        <v>9599</v>
      </c>
      <c r="E71" s="14">
        <f>D71+C71/I71</f>
        <v>9599.0443333952353</v>
      </c>
      <c r="F71" s="14">
        <f>E71+D71-C71</f>
        <v>16572.044333395235</v>
      </c>
      <c r="G71" s="14">
        <f>C71-500</f>
        <v>2126</v>
      </c>
      <c r="H71" s="14">
        <f>G71+500</f>
        <v>2626</v>
      </c>
      <c r="I71" s="14">
        <v>59233</v>
      </c>
    </row>
    <row r="72" spans="2:9" x14ac:dyDescent="0.25">
      <c r="B72" s="17" t="s">
        <v>18</v>
      </c>
      <c r="C72" s="12">
        <v>852651</v>
      </c>
      <c r="D72" s="12">
        <v>5959</v>
      </c>
      <c r="E72" s="12">
        <f>D72+C72/I72</f>
        <v>5964.5011516500535</v>
      </c>
      <c r="F72" s="12">
        <v>282232</v>
      </c>
      <c r="G72" s="12">
        <f>C72-500</f>
        <v>852151</v>
      </c>
      <c r="H72" s="12">
        <f>G72+500</f>
        <v>852651</v>
      </c>
      <c r="I72" s="12">
        <v>154995</v>
      </c>
    </row>
  </sheetData>
  <phoneticPr fontId="4" type="noConversion"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C902AF9-1758-4957-800F-C373DA995C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Minigráficos!C16:I16</xm:f>
              <xm:sqref>J16</xm:sqref>
            </x14:sparkline>
          </x14:sparklines>
        </x14:sparklineGroup>
        <x14:sparklineGroup displayEmptyCellsAs="span" negative="1" xr2:uid="{D726D894-5B4A-4425-ABB0-A4903F6A06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Minigráficos!C62:I62</xm:f>
              <xm:sqref>J62</xm:sqref>
            </x14:sparkline>
          </x14:sparklines>
        </x14:sparklineGroup>
        <x14:sparklineGroup displayEmptyCellsAs="span" negative="1" xr2:uid="{A93FEB67-DC93-4F0D-B0F0-1A5C9071B1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Minigráficos!C30:I30</xm:f>
              <xm:sqref>J30</xm:sqref>
            </x14:sparkline>
            <x14:sparkline>
              <xm:f>Minigráficos!C31:I31</xm:f>
              <xm:sqref>J31</xm:sqref>
            </x14:sparkline>
            <x14:sparkline>
              <xm:f>Minigráficos!C32:I32</xm:f>
              <xm:sqref>J32</xm:sqref>
            </x14:sparkline>
            <x14:sparkline>
              <xm:f>Minigráficos!C33:I33</xm:f>
              <xm:sqref>J33</xm:sqref>
            </x14:sparkline>
            <x14:sparkline>
              <xm:f>Minigráficos!C34:I34</xm:f>
              <xm:sqref>J34</xm:sqref>
            </x14:sparkline>
            <x14:sparkline>
              <xm:f>Minigráficos!C35:I35</xm:f>
              <xm:sqref>J35</xm:sqref>
            </x14:sparkline>
            <x14:sparkline>
              <xm:f>Minigráficos!C36:I36</xm:f>
              <xm:sqref>J36</xm:sqref>
            </x14:sparkline>
            <x14:sparkline>
              <xm:f>Minigráficos!C37:I37</xm:f>
              <xm:sqref>J37</xm:sqref>
            </x14:sparkline>
            <x14:sparkline>
              <xm:f>Minigráficos!C38:I38</xm:f>
              <xm:sqref>J38</xm:sqref>
            </x14:sparkline>
            <x14:sparkline>
              <xm:f>Minigráficos!C39:I39</xm:f>
              <xm:sqref>J39</xm:sqref>
            </x14:sparkline>
            <x14:sparkline>
              <xm:f>Minigráficos!C40:I40</xm:f>
              <xm:sqref>J40</xm:sqref>
            </x14:sparkline>
          </x14:sparklines>
        </x14:sparklineGroup>
        <x14:sparklineGroup type="column" displayEmptyCellsAs="gap" high="1" first="1" last="1" xr2:uid="{700525EE-D24C-4886-B847-F9EAD27104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Minigráficos!C3:I3</xm:f>
              <xm:sqref>J3</xm:sqref>
            </x14:sparkline>
            <x14:sparkline>
              <xm:f>Minigráficos!C4:I4</xm:f>
              <xm:sqref>J4</xm:sqref>
            </x14:sparkline>
            <x14:sparkline>
              <xm:f>Minigráficos!C5:I5</xm:f>
              <xm:sqref>J5</xm:sqref>
            </x14:sparkline>
            <x14:sparkline>
              <xm:f>Minigráficos!C6:I6</xm:f>
              <xm:sqref>J6</xm:sqref>
            </x14:sparkline>
            <x14:sparkline>
              <xm:f>Minigráficos!C7:I7</xm:f>
              <xm:sqref>J7</xm:sqref>
            </x14:sparkline>
            <x14:sparkline>
              <xm:f>Minigráficos!C8:I8</xm:f>
              <xm:sqref>J8</xm:sqref>
            </x14:sparkline>
            <x14:sparkline>
              <xm:f>Minigráficos!C9:I9</xm:f>
              <xm:sqref>J9</xm:sqref>
            </x14:sparkline>
            <x14:sparkline>
              <xm:f>Minigráficos!C10:I10</xm:f>
              <xm:sqref>J10</xm:sqref>
            </x14:sparkline>
            <x14:sparkline>
              <xm:f>Minigráficos!C11:I11</xm:f>
              <xm:sqref>J11</xm:sqref>
            </x14:sparkline>
            <x14:sparkline>
              <xm:f>Minigráficos!C12:I12</xm:f>
              <xm:sqref>J12</xm:sqref>
            </x14:sparkline>
            <x14:sparkline>
              <xm:f>Minigráficos!C13:I13</xm:f>
              <xm:sqref>J13</xm:sqref>
            </x14:sparkline>
            <x14:sparkline>
              <xm:f>Minigráficos!C14:I14</xm:f>
              <xm:sqref>J14</xm:sqref>
            </x14:sparkline>
            <x14:sparkline>
              <xm:f>Minigráficos!C15:I15</xm:f>
              <xm:sqref>J15</xm:sqref>
            </x14:sparkline>
            <x14:sparkline>
              <xm:f>Minigráficos!C17:I17</xm:f>
              <xm:sqref>J17</xm:sqref>
            </x14:sparkline>
            <x14:sparkline>
              <xm:f>Minigráficos!C18:I18</xm:f>
              <xm:sqref>J18</xm:sqref>
            </x14:sparkline>
            <x14:sparkline>
              <xm:f>Minigráficos!C19:I19</xm:f>
              <xm:sqref>J19</xm:sqref>
            </x14:sparkline>
            <x14:sparkline>
              <xm:f>Minigráficos!C20:I20</xm:f>
              <xm:sqref>J20</xm:sqref>
            </x14:sparkline>
            <x14:sparkline>
              <xm:f>Minigráficos!C21:I21</xm:f>
              <xm:sqref>J21</xm:sqref>
            </x14:sparkline>
            <x14:sparkline>
              <xm:f>Minigráficos!C22:I22</xm:f>
              <xm:sqref>J22</xm:sqref>
            </x14:sparkline>
            <x14:sparkline>
              <xm:f>Minigráficos!C23:I23</xm:f>
              <xm:sqref>J23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Minigráficos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2020-03-14T22:03:41Z</dcterms:created>
  <dcterms:modified xsi:type="dcterms:W3CDTF">2020-04-08T14:35:33Z</dcterms:modified>
</cp:coreProperties>
</file>