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rawing1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812" firstSheet="7" activeTab="7"/>
  </bookViews>
  <sheets>
    <sheet name="CAPA" sheetId="1" state="hidden" r:id="rId1"/>
    <sheet name="Dashboard Status" sheetId="3" state="hidden" r:id="rId2"/>
    <sheet name="Funções Principais" sheetId="5" state="hidden" r:id="rId3"/>
    <sheet name="Plano Partes Interessadas" sheetId="4" state="hidden" r:id="rId4"/>
    <sheet name="Caso de Projeto" sheetId="6" state="hidden" r:id="rId5"/>
    <sheet name="Esboço Definição" sheetId="7" state="hidden" r:id="rId6"/>
    <sheet name="Objetivos" sheetId="8" state="hidden" r:id="rId7"/>
    <sheet name="Linha do Tempo do Projeto" sheetId="10" r:id="rId8"/>
    <sheet name="Esb. Entrega Chave" sheetId="9" r:id="rId9"/>
    <sheet name="Time Base" sheetId="12" r:id="rId10"/>
    <sheet name="Plano de Ação" sheetId="11" r:id="rId11"/>
    <sheet name="Cronograma" sheetId="14" r:id="rId12"/>
    <sheet name="Registro Riscos" sheetId="15" r:id="rId13"/>
    <sheet name="Plano de Comunicação" sheetId="16" r:id="rId14"/>
  </sheets>
  <externalReferences>
    <externalReference r:id="rId15"/>
  </externalReferences>
  <definedNames>
    <definedName name="Linha_de_início_do_projeto">'[1]Dados do Projeto Classificados'!$C$4</definedName>
    <definedName name="PercentualConcluído">PercentualConcluídoAlém*PeríodonoPlano</definedName>
    <definedName name="PercentualConcluídoAlém">(Cronograma!A$4=MEDIAN(Cronograma!A$4,Cronograma!$E1,Cronograma!$E1+Cronograma!$F1)*(Cronograma!$E1&gt;0))*((Cronograma!A$4&lt;(INT(Cronograma!$E1+Cronograma!$F1*Cronograma!$G1)))+(Cronograma!A$4=Cronograma!$E1))*(Cronograma!$G1&gt;0)</definedName>
    <definedName name="período_selecionado">Cronograma!$H$2</definedName>
    <definedName name="PeríodonoPlano">Cronograma!A$4=MEDIAN(Cronograma!A$4,Cronograma!$C1,Cronograma!$C1+Cronograma!$D1-1)</definedName>
    <definedName name="PeríodoReal">Cronograma!A$4=MEDIAN(Cronograma!A$4,Cronograma!$E1,Cronograma!$E1+Cronograma!$F1-1)</definedName>
    <definedName name="Plano">PeríodonoPlano*(Cronograma!$C1&gt;0)</definedName>
    <definedName name="Real">(PeríodoReal*(Cronograma!$E1&gt;0))*PeríodonoPlano</definedName>
    <definedName name="RealAlém">PeríodoReal*(Cronograma!$E1&gt;0)</definedName>
    <definedName name="RegiãodoTítulo..BO60">Cronograma!$B$3:$B$4</definedName>
    <definedName name="TítuloColuna1">DetalhesdoProjeto[[#Headers],[DATA]]</definedName>
    <definedName name="_xlnm.Print_Titles" localSheetId="11">Cronograma!$3:$4</definedName>
    <definedName name="_xlnm.Print_Titles" localSheetId="7">'Linha do Tempo do Projeto'!$4:$4</definedName>
    <definedName name="Última_entrada_do_projeto">'[1]Dados do Projeto Classificados'!$C$5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5"/>
  <c r="M19" s="1"/>
  <c r="F19"/>
  <c r="G19" s="1"/>
  <c r="L18"/>
  <c r="M18" s="1"/>
  <c r="F18"/>
  <c r="G18" s="1"/>
  <c r="L17"/>
  <c r="M17" s="1"/>
  <c r="F17"/>
  <c r="G17" s="1"/>
  <c r="L16"/>
  <c r="M16" s="1"/>
  <c r="F16"/>
  <c r="G16" s="1"/>
  <c r="L15"/>
  <c r="M15" s="1"/>
  <c r="F15"/>
  <c r="G15" s="1"/>
  <c r="L14"/>
  <c r="M14" s="1"/>
  <c r="F14"/>
  <c r="G14" s="1"/>
  <c r="L13"/>
  <c r="M13" s="1"/>
  <c r="F13"/>
  <c r="G13" s="1"/>
  <c r="B16" i="10" l="1"/>
  <c r="E16" s="1"/>
  <c r="B15"/>
  <c r="E15" s="1"/>
  <c r="B14"/>
  <c r="E14" s="1"/>
  <c r="B13"/>
  <c r="E13" s="1"/>
  <c r="B12"/>
  <c r="E12" s="1"/>
  <c r="B11"/>
  <c r="E11" s="1"/>
  <c r="B10"/>
  <c r="E10" s="1"/>
  <c r="B9"/>
  <c r="E9" s="1"/>
  <c r="B8"/>
  <c r="E8" s="1"/>
  <c r="B7"/>
  <c r="E7" s="1"/>
  <c r="B6"/>
  <c r="E6" s="1"/>
  <c r="B5"/>
  <c r="E5" s="1"/>
  <c r="G13" l="1"/>
  <c r="H9"/>
  <c r="F5"/>
  <c r="G16"/>
  <c r="F15"/>
  <c r="G14"/>
  <c r="H12"/>
  <c r="F11"/>
  <c r="H10"/>
  <c r="G8"/>
  <c r="G7"/>
  <c r="F6"/>
  <c r="F16"/>
  <c r="F12"/>
  <c r="G11"/>
  <c r="H7"/>
  <c r="H16"/>
  <c r="H14"/>
  <c r="F13"/>
  <c r="G12"/>
  <c r="F10"/>
  <c r="G9"/>
  <c r="H8"/>
  <c r="G6"/>
  <c r="G5"/>
  <c r="G15"/>
  <c r="F8"/>
  <c r="H15"/>
  <c r="F14"/>
  <c r="H13"/>
  <c r="H11"/>
  <c r="G10"/>
  <c r="F9"/>
  <c r="F7"/>
  <c r="H6"/>
  <c r="H5"/>
</calcChain>
</file>

<file path=xl/sharedStrings.xml><?xml version="1.0" encoding="utf-8"?>
<sst xmlns="http://schemas.openxmlformats.org/spreadsheetml/2006/main" count="259" uniqueCount="211">
  <si>
    <t xml:space="preserve">Projeto: </t>
  </si>
  <si>
    <t>Revisão:</t>
  </si>
  <si>
    <t>Data:</t>
  </si>
  <si>
    <t xml:space="preserve">Membros Base: </t>
  </si>
  <si>
    <t xml:space="preserve">Líder do Projeto: </t>
  </si>
  <si>
    <t xml:space="preserve">Patrocinador: </t>
  </si>
  <si>
    <t>Descrição do Projeto</t>
  </si>
  <si>
    <t>Esboço Objetivos Finais do Projeto</t>
  </si>
  <si>
    <t>Status</t>
  </si>
  <si>
    <t>Líder do Projeto</t>
  </si>
  <si>
    <t>Patrocinador  do Projeto</t>
  </si>
  <si>
    <t>Equipe Base</t>
  </si>
  <si>
    <t>Marcos do Projeto</t>
  </si>
  <si>
    <t>Data</t>
  </si>
  <si>
    <t>Pontos de Bloqueio/Riscos</t>
  </si>
  <si>
    <t>Quando</t>
  </si>
  <si>
    <t>Parte Interessada</t>
  </si>
  <si>
    <t xml:space="preserve">Mensagem </t>
  </si>
  <si>
    <t>Tipo de Comunicação</t>
  </si>
  <si>
    <t>Responsável</t>
  </si>
  <si>
    <t>Método</t>
  </si>
  <si>
    <t>Frequência</t>
  </si>
  <si>
    <t>Gerente</t>
  </si>
  <si>
    <t>Rel. Progresso</t>
  </si>
  <si>
    <t>Rel. Operacões</t>
  </si>
  <si>
    <t>Cronograma Marcos</t>
  </si>
  <si>
    <t>Dashboard</t>
  </si>
  <si>
    <t>Registro Riscos</t>
  </si>
  <si>
    <t>Líder Projeto</t>
  </si>
  <si>
    <t>Apresentação Presencial</t>
  </si>
  <si>
    <t xml:space="preserve">Mensal </t>
  </si>
  <si>
    <t>VP Finanças</t>
  </si>
  <si>
    <t>Rel. Controle Financeiro</t>
  </si>
  <si>
    <t>Discussão</t>
  </si>
  <si>
    <t>Cara a Cara</t>
  </si>
  <si>
    <t>Quinzenal</t>
  </si>
  <si>
    <t>Função</t>
  </si>
  <si>
    <t>Prioridade</t>
  </si>
  <si>
    <t>Qualidade</t>
  </si>
  <si>
    <t>Alta</t>
  </si>
  <si>
    <t>Engenharia</t>
  </si>
  <si>
    <t xml:space="preserve">Produção </t>
  </si>
  <si>
    <t>Média</t>
  </si>
  <si>
    <t>EHS</t>
  </si>
  <si>
    <t>Baixa</t>
  </si>
  <si>
    <t xml:space="preserve"> </t>
  </si>
  <si>
    <t xml:space="preserve">1.Estado Atual/Dados Históricos
</t>
  </si>
  <si>
    <t xml:space="preserve">2.Estado Futuro
</t>
  </si>
  <si>
    <t xml:space="preserve">3. Cronograma de Marcos
</t>
  </si>
  <si>
    <t xml:space="preserve"> 4. Objetivos do Negócio/Expectativas
 </t>
  </si>
  <si>
    <t xml:space="preserve">5. Escopo do Projeto - Dentro
</t>
  </si>
  <si>
    <t xml:space="preserve">5. Escopo do Projeto - Fora
</t>
  </si>
  <si>
    <t xml:space="preserve">6. Premissas e Finanças
</t>
  </si>
  <si>
    <t xml:space="preserve">7. Riscos/Impedimentos
</t>
  </si>
  <si>
    <t xml:space="preserve">8. Demais Expectativas dos Gestores
</t>
  </si>
  <si>
    <t>POR QUÊ?</t>
  </si>
  <si>
    <t>O QUÊ?</t>
  </si>
  <si>
    <t>Redução de Custos</t>
  </si>
  <si>
    <t xml:space="preserve">Realocar produtos da planta A para B </t>
  </si>
  <si>
    <t>Utilizar Fornecedores Locais</t>
  </si>
  <si>
    <t>Fazer gestão da mudança na nova planta</t>
  </si>
  <si>
    <t>Esboço Definição</t>
  </si>
  <si>
    <t>S</t>
  </si>
  <si>
    <t>M</t>
  </si>
  <si>
    <t>A</t>
  </si>
  <si>
    <t>R</t>
  </si>
  <si>
    <t>T</t>
  </si>
  <si>
    <t>ok</t>
  </si>
  <si>
    <t>Esboço Objetivo Final #01</t>
  </si>
  <si>
    <t>Esboço Objetivo Final #02</t>
  </si>
  <si>
    <t>Esboço Objetivo Final #03</t>
  </si>
  <si>
    <t>Esboço Objetivo Final #04</t>
  </si>
  <si>
    <t>LINHA DO TEMPO DO PROJETO</t>
  </si>
  <si>
    <t>DETALHES DO PROJETO</t>
  </si>
  <si>
    <t>DATA</t>
  </si>
  <si>
    <t>MARCO</t>
  </si>
  <si>
    <t>POSIÇÃO</t>
  </si>
  <si>
    <t>LINHA DE BASE</t>
  </si>
  <si>
    <t>Posição Ajustada</t>
  </si>
  <si>
    <t>Data ajustada</t>
  </si>
  <si>
    <t>Marco ajustado</t>
  </si>
  <si>
    <t>Início do Projeto</t>
  </si>
  <si>
    <t>Marco 1</t>
  </si>
  <si>
    <t>Marco 2</t>
  </si>
  <si>
    <t>Marco 3</t>
  </si>
  <si>
    <t>Marco 4</t>
  </si>
  <si>
    <t>Marco 5</t>
  </si>
  <si>
    <t>Marco 6</t>
  </si>
  <si>
    <t>Marco 7</t>
  </si>
  <si>
    <t>Marco 8</t>
  </si>
  <si>
    <t>Marco 9</t>
  </si>
  <si>
    <t>Marco 10</t>
  </si>
  <si>
    <t>Término do Projeto</t>
  </si>
  <si>
    <t>Projeto : XXXX  - Matriz de Entregas Chave</t>
  </si>
  <si>
    <t xml:space="preserve">Área </t>
  </si>
  <si>
    <t>FASE 01</t>
  </si>
  <si>
    <t>FASE 02</t>
  </si>
  <si>
    <t>FASE 03</t>
  </si>
  <si>
    <t>FASE 04</t>
  </si>
  <si>
    <t>ENGENHARIA</t>
  </si>
  <si>
    <t>QUALIDADE</t>
  </si>
  <si>
    <t>Pré-Projeto</t>
  </si>
  <si>
    <t>Projeto Executivo</t>
  </si>
  <si>
    <t>Lista Pendências</t>
  </si>
  <si>
    <t>Rel.Lições Aprendidas</t>
  </si>
  <si>
    <t>Lista Materiais</t>
  </si>
  <si>
    <t>Política</t>
  </si>
  <si>
    <t>Inspeções Fábrica</t>
  </si>
  <si>
    <t>Rel. Não Conformidades</t>
  </si>
  <si>
    <t>Rel. Auditorias</t>
  </si>
  <si>
    <t>Rel. Inspeção Garantia</t>
  </si>
  <si>
    <t>Arquivo do Projeto</t>
  </si>
  <si>
    <t>Time do Projeto</t>
  </si>
  <si>
    <t xml:space="preserve">Projeto </t>
  </si>
  <si>
    <t>Nome</t>
  </si>
  <si>
    <t>Entrega</t>
  </si>
  <si>
    <t>Novo Depósito de  Material Acabado</t>
  </si>
  <si>
    <t>Roberto Barros</t>
  </si>
  <si>
    <t>Conclusão do Projeto Executivo do Depósito</t>
  </si>
  <si>
    <t>ID</t>
  </si>
  <si>
    <t>Ação</t>
  </si>
  <si>
    <t>Início</t>
  </si>
  <si>
    <t>Fim</t>
  </si>
  <si>
    <t>Resp.</t>
  </si>
  <si>
    <t>Coment.</t>
  </si>
  <si>
    <t>Recebimento de Dados da Planta</t>
  </si>
  <si>
    <t>Alex</t>
  </si>
  <si>
    <t>Completo</t>
  </si>
  <si>
    <t>1 dia atraso</t>
  </si>
  <si>
    <t>Avaliação Técnica com Engenharia</t>
  </si>
  <si>
    <t>Caio</t>
  </si>
  <si>
    <t>Em andamento</t>
  </si>
  <si>
    <t>Planejador de Projetos</t>
  </si>
  <si>
    <t>Selecione um período para realçar à direita.  A seguir há uma legenda que descreve o gráfico.</t>
  </si>
  <si>
    <t xml:space="preserve"> Realce do Período:</t>
  </si>
  <si>
    <t>Duração do Plano</t>
  </si>
  <si>
    <t>Início Real</t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</si>
  <si>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</t>
    </r>
  </si>
  <si>
    <r>
      <rPr>
        <sz val="12"/>
        <color theme="1" tint="0.24994659260841701"/>
        <rFont val="Calibri"/>
        <family val="2"/>
      </rPr>
      <t>Real (além do plano</t>
    </r>
    <r>
      <rPr>
        <sz val="11"/>
        <color theme="1"/>
        <rFont val="Calibri"/>
        <family val="2"/>
        <scheme val="min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</si>
  <si>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 (além do plano)</t>
    </r>
  </si>
  <si>
    <t>ATIVIDADE</t>
  </si>
  <si>
    <t>INÍCIO DO PLANO</t>
  </si>
  <si>
    <t>DURAÇÃO DO PLANO</t>
  </si>
  <si>
    <t>INÍCIO REAL</t>
  </si>
  <si>
    <t>DURAÇÃO REAL</t>
  </si>
  <si>
    <t>PORCENTAGEM CONCLUÍDA</t>
  </si>
  <si>
    <t>PERÍODOS</t>
  </si>
  <si>
    <t>Atividade 01</t>
  </si>
  <si>
    <t>Atividade 02</t>
  </si>
  <si>
    <t>Atividade 03</t>
  </si>
  <si>
    <t>Atividade 04</t>
  </si>
  <si>
    <t>Atividade 05</t>
  </si>
  <si>
    <t>Atividade 06</t>
  </si>
  <si>
    <t>Atividade 07</t>
  </si>
  <si>
    <t>Atividade 08</t>
  </si>
  <si>
    <t>Atividade 09</t>
  </si>
  <si>
    <t>Atividade 10</t>
  </si>
  <si>
    <t>Atividade 11</t>
  </si>
  <si>
    <t>Atividade 12</t>
  </si>
  <si>
    <t>Atividade 13</t>
  </si>
  <si>
    <t>Atividade 14</t>
  </si>
  <si>
    <t>Atividade 15</t>
  </si>
  <si>
    <t>Atividade 16</t>
  </si>
  <si>
    <t>Atividade 17</t>
  </si>
  <si>
    <t>Atividade 18</t>
  </si>
  <si>
    <t>Atividade 19</t>
  </si>
  <si>
    <t>Atividade 20</t>
  </si>
  <si>
    <t>Atividade 21</t>
  </si>
  <si>
    <t>Atividade 22</t>
  </si>
  <si>
    <t>Atividade 23</t>
  </si>
  <si>
    <t>Atividade 24</t>
  </si>
  <si>
    <t>Atividade 25</t>
  </si>
  <si>
    <t>Atividade 26</t>
  </si>
  <si>
    <t>Registro de Riscos</t>
  </si>
  <si>
    <r>
      <t xml:space="preserve">Projeto  </t>
    </r>
    <r>
      <rPr>
        <b/>
        <i/>
        <sz val="16"/>
        <rFont val="Arial"/>
        <family val="2"/>
      </rPr>
      <t>:</t>
    </r>
  </si>
  <si>
    <t>Data de Revisão:</t>
  </si>
  <si>
    <t xml:space="preserve">                                                                            Registro de Riscos de Projeto</t>
  </si>
  <si>
    <t>Critério de Sucesso em Risco</t>
  </si>
  <si>
    <t>OFP Afetado</t>
  </si>
  <si>
    <t>Prob
1-3-5</t>
  </si>
  <si>
    <t>Severidade
1-3-5</t>
  </si>
  <si>
    <t>Pontuação</t>
  </si>
  <si>
    <t>Resposta do Risco</t>
  </si>
  <si>
    <t>Severidade
 1-3-5</t>
  </si>
  <si>
    <t>Pontuação Residual</t>
  </si>
  <si>
    <t>Nível de Risco Residual</t>
  </si>
  <si>
    <t>Após Mitigação</t>
  </si>
  <si>
    <t>Comentários</t>
  </si>
  <si>
    <t>A ser definido</t>
  </si>
  <si>
    <t>Aceitável</t>
  </si>
  <si>
    <t>Mínimo Possível</t>
  </si>
  <si>
    <t>Intolerável</t>
  </si>
  <si>
    <t>Atrasado</t>
  </si>
  <si>
    <t>Concluido</t>
  </si>
  <si>
    <t>Nível de Risco</t>
  </si>
  <si>
    <t>Erro de Design que pode afetar a Satisfação do Cliente</t>
  </si>
  <si>
    <t>Contratação de profissional especializado na ferramenta</t>
  </si>
  <si>
    <t>Já Confirmamos as telas com o cliente que aceitou o design prévio</t>
  </si>
  <si>
    <t>Objetivo</t>
  </si>
  <si>
    <t>Meio</t>
  </si>
  <si>
    <t>Frequencia</t>
  </si>
  <si>
    <t>Audiência</t>
  </si>
  <si>
    <t>Dono</t>
  </si>
  <si>
    <t>Entregas</t>
  </si>
  <si>
    <t>Reunião de início</t>
  </si>
  <si>
    <t>Apresentar a Equipe de Projeto</t>
  </si>
  <si>
    <t>Face a Face</t>
  </si>
  <si>
    <t>Uma vez</t>
  </si>
  <si>
    <t xml:space="preserve"> Patrocinador/Time/Cliente</t>
  </si>
  <si>
    <t>Gerente do Projeto</t>
  </si>
  <si>
    <t>Ata da Reunião</t>
  </si>
</sst>
</file>

<file path=xl/styles.xml><?xml version="1.0" encoding="utf-8"?>
<styleSheet xmlns="http://schemas.openxmlformats.org/spreadsheetml/2006/main">
  <numFmts count="1">
    <numFmt numFmtId="164" formatCode="[$-416]d\-mmm;@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</font>
    <font>
      <b/>
      <i/>
      <sz val="20"/>
      <color theme="1" tint="0.249977111117893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  <scheme val="minor"/>
    </font>
    <font>
      <sz val="20"/>
      <color theme="6" tint="-0.499984740745262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4"/>
      <color theme="6" tint="-0.499984740745262"/>
      <name val="Calibri Light"/>
      <family val="2"/>
      <scheme val="major"/>
    </font>
    <font>
      <sz val="12"/>
      <color theme="1" tint="0.34998626667073579"/>
      <name val="Calibri"/>
      <family val="1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8"/>
      <color theme="4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</font>
    <font>
      <b/>
      <sz val="13"/>
      <color theme="1" tint="0.24994659260841701"/>
      <name val="Calibri Light"/>
      <family val="2"/>
      <scheme val="major"/>
    </font>
    <font>
      <b/>
      <sz val="13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7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6" tint="-0.499984740745262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theme="7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27">
    <xf numFmtId="0" fontId="0" fillId="0" borderId="0"/>
    <xf numFmtId="0" fontId="7" fillId="0" borderId="17" applyNumberFormat="0" applyFill="0" applyProtection="0">
      <alignment vertical="center"/>
    </xf>
    <xf numFmtId="0" fontId="8" fillId="0" borderId="0">
      <alignment horizontal="left" vertical="center" wrapText="1" indent="2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 vertical="center" indent="2"/>
    </xf>
    <xf numFmtId="1" fontId="11" fillId="0" borderId="0" applyFont="0" applyFill="0" applyBorder="0" applyProtection="0">
      <alignment horizontal="center" vertical="center"/>
    </xf>
    <xf numFmtId="0" fontId="14" fillId="0" borderId="16" applyNumberFormat="0" applyFill="0" applyBorder="0" applyProtection="0">
      <alignment horizontal="left" vertical="center"/>
    </xf>
    <xf numFmtId="0" fontId="15" fillId="0" borderId="0">
      <alignment horizontal="center"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 vertical="center"/>
    </xf>
    <xf numFmtId="0" fontId="18" fillId="0" borderId="0" applyNumberFormat="0" applyFill="0" applyBorder="0" applyProtection="0">
      <alignment vertical="center"/>
    </xf>
    <xf numFmtId="0" fontId="19" fillId="14" borderId="21" applyNumberFormat="0" applyProtection="0">
      <alignment horizontal="left" vertical="center"/>
    </xf>
    <xf numFmtId="1" fontId="20" fillId="14" borderId="21">
      <alignment horizontal="center" vertical="center"/>
    </xf>
    <xf numFmtId="0" fontId="17" fillId="15" borderId="22" applyNumberFormat="0" applyFont="0" applyAlignment="0">
      <alignment horizontal="center"/>
    </xf>
    <xf numFmtId="0" fontId="21" fillId="0" borderId="0" applyNumberFormat="0" applyFill="0" applyBorder="0" applyProtection="0">
      <alignment horizontal="left" vertical="center"/>
    </xf>
    <xf numFmtId="0" fontId="17" fillId="16" borderId="25" applyNumberFormat="0" applyFont="0" applyAlignment="0">
      <alignment horizontal="center"/>
    </xf>
    <xf numFmtId="0" fontId="17" fillId="17" borderId="25" applyNumberFormat="0" applyFont="0" applyAlignment="0">
      <alignment horizontal="center"/>
    </xf>
    <xf numFmtId="0" fontId="17" fillId="18" borderId="25" applyNumberFormat="0" applyFont="0" applyAlignment="0">
      <alignment horizontal="center"/>
    </xf>
    <xf numFmtId="0" fontId="17" fillId="19" borderId="25" applyNumberFormat="0" applyFont="0" applyAlignment="0">
      <alignment horizontal="center"/>
    </xf>
    <xf numFmtId="0" fontId="12" fillId="0" borderId="0" applyFill="0" applyProtection="0">
      <alignment vertical="center"/>
    </xf>
    <xf numFmtId="0" fontId="12" fillId="0" borderId="0" applyFill="0" applyProtection="0">
      <alignment horizontal="center" vertical="center" wrapText="1"/>
    </xf>
    <xf numFmtId="0" fontId="12" fillId="0" borderId="0" applyFill="0" applyProtection="0">
      <alignment horizontal="left"/>
    </xf>
    <xf numFmtId="0" fontId="12" fillId="0" borderId="0" applyFill="0" applyBorder="0" applyProtection="0">
      <alignment horizontal="center" wrapText="1"/>
    </xf>
    <xf numFmtId="3" fontId="12" fillId="0" borderId="27" applyFill="0" applyProtection="0">
      <alignment horizontal="center"/>
    </xf>
    <xf numFmtId="0" fontId="23" fillId="0" borderId="0" applyFill="0" applyBorder="0" applyProtection="0">
      <alignment horizontal="left" wrapText="1"/>
    </xf>
    <xf numFmtId="9" fontId="25" fillId="0" borderId="0" applyFill="0" applyBorder="0" applyProtection="0">
      <alignment horizontal="center" vertical="center"/>
    </xf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4" fillId="2" borderId="14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1" xfId="0" applyFill="1" applyBorder="1" applyAlignment="1"/>
    <xf numFmtId="0" fontId="0" fillId="0" borderId="11" xfId="0" applyFill="1" applyBorder="1" applyAlignment="1"/>
    <xf numFmtId="0" fontId="0" fillId="0" borderId="2" xfId="0" applyFill="1" applyBorder="1" applyAlignment="1"/>
    <xf numFmtId="0" fontId="5" fillId="3" borderId="1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7" xfId="1">
      <alignment vertical="center"/>
    </xf>
    <xf numFmtId="0" fontId="8" fillId="0" borderId="0" xfId="2">
      <alignment horizontal="left" vertical="center" wrapText="1" indent="2"/>
    </xf>
    <xf numFmtId="0" fontId="9" fillId="0" borderId="0" xfId="3" applyAlignment="1">
      <alignment horizontal="left"/>
    </xf>
    <xf numFmtId="0" fontId="8" fillId="0" borderId="0" xfId="2" applyAlignment="1">
      <alignment horizontal="center"/>
    </xf>
    <xf numFmtId="0" fontId="10" fillId="0" borderId="0" xfId="4">
      <alignment horizontal="left" vertical="center" indent="2"/>
    </xf>
    <xf numFmtId="0" fontId="8" fillId="0" borderId="0" xfId="2" applyAlignment="1">
      <alignment horizontal="center" vertical="center"/>
    </xf>
    <xf numFmtId="164" fontId="8" fillId="0" borderId="0" xfId="2" applyNumberFormat="1" applyAlignment="1">
      <alignment horizontal="left" vertical="center" indent="2"/>
    </xf>
    <xf numFmtId="1" fontId="0" fillId="0" borderId="0" xfId="5" applyFont="1">
      <alignment horizontal="center" vertical="center"/>
    </xf>
    <xf numFmtId="14" fontId="8" fillId="0" borderId="0" xfId="2" applyNumberFormat="1">
      <alignment horizontal="left" vertical="center" wrapText="1" indent="2"/>
    </xf>
    <xf numFmtId="0" fontId="4" fillId="10" borderId="14" xfId="0" applyFont="1" applyFill="1" applyBorder="1" applyAlignment="1">
      <alignment horizontal="center" vertical="center" wrapText="1" readingOrder="1"/>
    </xf>
    <xf numFmtId="0" fontId="4" fillId="11" borderId="14" xfId="0" applyFont="1" applyFill="1" applyBorder="1" applyAlignment="1">
      <alignment horizontal="center" vertical="center" wrapText="1" readingOrder="1"/>
    </xf>
    <xf numFmtId="0" fontId="4" fillId="12" borderId="14" xfId="0" applyFont="1" applyFill="1" applyBorder="1" applyAlignment="1">
      <alignment horizontal="center" vertical="center" wrapText="1" readingOrder="1"/>
    </xf>
    <xf numFmtId="0" fontId="4" fillId="13" borderId="14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/>
    <xf numFmtId="0" fontId="6" fillId="0" borderId="3" xfId="0" applyFont="1" applyBorder="1" applyAlignment="1"/>
    <xf numFmtId="0" fontId="14" fillId="0" borderId="0" xfId="6" applyBorder="1">
      <alignment horizontal="left" vertical="center"/>
    </xf>
    <xf numFmtId="0" fontId="15" fillId="0" borderId="0" xfId="7">
      <alignment horizontal="center" vertical="center"/>
    </xf>
    <xf numFmtId="0" fontId="1" fillId="2" borderId="3" xfId="0" applyFont="1" applyFill="1" applyBorder="1"/>
    <xf numFmtId="0" fontId="0" fillId="9" borderId="3" xfId="0" applyFill="1" applyBorder="1"/>
    <xf numFmtId="0" fontId="0" fillId="0" borderId="3" xfId="0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 wrapText="1"/>
    </xf>
    <xf numFmtId="0" fontId="16" fillId="0" borderId="0" xfId="8">
      <alignment vertical="center"/>
    </xf>
    <xf numFmtId="0" fontId="16" fillId="0" borderId="0" xfId="9" applyAlignment="1">
      <alignment horizontal="center"/>
    </xf>
    <xf numFmtId="0" fontId="17" fillId="0" borderId="0" xfId="10" applyAlignment="1">
      <alignment horizontal="center"/>
    </xf>
    <xf numFmtId="0" fontId="17" fillId="0" borderId="0" xfId="10">
      <alignment horizontal="center" vertical="center"/>
    </xf>
    <xf numFmtId="0" fontId="19" fillId="14" borderId="21" xfId="12">
      <alignment horizontal="left" vertical="center"/>
    </xf>
    <xf numFmtId="1" fontId="20" fillId="14" borderId="21" xfId="13">
      <alignment horizontal="center" vertical="center"/>
    </xf>
    <xf numFmtId="0" fontId="0" fillId="15" borderId="22" xfId="14" applyFont="1">
      <alignment horizontal="center"/>
    </xf>
    <xf numFmtId="0" fontId="0" fillId="16" borderId="25" xfId="16" applyFont="1">
      <alignment horizontal="center"/>
    </xf>
    <xf numFmtId="0" fontId="0" fillId="17" borderId="25" xfId="17" applyFont="1">
      <alignment horizontal="center"/>
    </xf>
    <xf numFmtId="0" fontId="0" fillId="18" borderId="25" xfId="18" applyFont="1">
      <alignment horizontal="center"/>
    </xf>
    <xf numFmtId="0" fontId="0" fillId="19" borderId="25" xfId="19" applyFont="1">
      <alignment horizontal="center"/>
    </xf>
    <xf numFmtId="0" fontId="12" fillId="0" borderId="0" xfId="22">
      <alignment horizontal="left"/>
    </xf>
    <xf numFmtId="0" fontId="12" fillId="0" borderId="0" xfId="23">
      <alignment horizontal="center" wrapText="1"/>
    </xf>
    <xf numFmtId="0" fontId="17" fillId="0" borderId="0" xfId="10" applyAlignment="1">
      <alignment horizontal="center" wrapText="1"/>
    </xf>
    <xf numFmtId="0" fontId="17" fillId="0" borderId="0" xfId="10" applyAlignment="1">
      <alignment vertical="center" wrapText="1"/>
    </xf>
    <xf numFmtId="3" fontId="12" fillId="0" borderId="27" xfId="24">
      <alignment horizontal="center"/>
    </xf>
    <xf numFmtId="0" fontId="24" fillId="0" borderId="0" xfId="25" applyFont="1">
      <alignment horizontal="left" wrapText="1"/>
    </xf>
    <xf numFmtId="0" fontId="22" fillId="0" borderId="0" xfId="10" applyFont="1" applyAlignment="1">
      <alignment horizontal="center"/>
    </xf>
    <xf numFmtId="9" fontId="26" fillId="0" borderId="0" xfId="26" applyFont="1">
      <alignment horizontal="center" vertical="center"/>
    </xf>
    <xf numFmtId="0" fontId="22" fillId="0" borderId="0" xfId="10" quotePrefix="1" applyFont="1" applyAlignment="1">
      <alignment horizontal="center"/>
    </xf>
    <xf numFmtId="0" fontId="23" fillId="0" borderId="0" xfId="25">
      <alignment horizontal="left" wrapText="1"/>
    </xf>
    <xf numFmtId="9" fontId="25" fillId="0" borderId="0" xfId="26">
      <alignment horizontal="center" vertical="center"/>
    </xf>
    <xf numFmtId="0" fontId="8" fillId="0" borderId="0" xfId="2" applyAlignment="1"/>
    <xf numFmtId="0" fontId="27" fillId="0" borderId="4" xfId="2" applyFont="1" applyBorder="1" applyAlignment="1">
      <alignment horizontal="center" vertical="center" wrapText="1"/>
    </xf>
    <xf numFmtId="0" fontId="8" fillId="0" borderId="4" xfId="2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8" fillId="0" borderId="3" xfId="2" applyBorder="1" applyAlignment="1">
      <alignment horizontal="center" vertical="center"/>
    </xf>
    <xf numFmtId="0" fontId="8" fillId="0" borderId="3" xfId="2" applyBorder="1" applyAlignment="1"/>
    <xf numFmtId="0" fontId="27" fillId="0" borderId="3" xfId="2" applyFont="1" applyBorder="1" applyAlignment="1">
      <alignment horizontal="center" vertical="center" wrapText="1"/>
    </xf>
    <xf numFmtId="0" fontId="8" fillId="22" borderId="4" xfId="2" applyFill="1" applyBorder="1" applyAlignment="1">
      <alignment horizontal="left" vertical="top" wrapText="1"/>
    </xf>
    <xf numFmtId="0" fontId="8" fillId="0" borderId="4" xfId="2" applyBorder="1" applyAlignment="1">
      <alignment horizontal="center" vertical="center"/>
    </xf>
    <xf numFmtId="0" fontId="8" fillId="24" borderId="4" xfId="2" applyFill="1" applyBorder="1" applyAlignment="1">
      <alignment horizontal="left" vertical="top" wrapText="1"/>
    </xf>
    <xf numFmtId="0" fontId="8" fillId="0" borderId="3" xfId="2" applyBorder="1" applyAlignment="1">
      <alignment wrapText="1"/>
    </xf>
    <xf numFmtId="0" fontId="8" fillId="0" borderId="0" xfId="2" applyAlignment="1">
      <alignment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top" wrapText="1"/>
    </xf>
    <xf numFmtId="0" fontId="35" fillId="0" borderId="0" xfId="2" applyFont="1" applyAlignment="1">
      <alignment horizontal="center" vertical="top" wrapText="1"/>
    </xf>
    <xf numFmtId="0" fontId="34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 textRotation="45" wrapText="1"/>
    </xf>
    <xf numFmtId="0" fontId="8" fillId="0" borderId="0" xfId="2" applyAlignment="1">
      <alignment horizontal="center" vertical="center" wrapText="1"/>
    </xf>
    <xf numFmtId="0" fontId="36" fillId="0" borderId="0" xfId="2" applyFont="1" applyAlignment="1">
      <alignment horizontal="center" vertical="center" textRotation="45" wrapText="1"/>
    </xf>
    <xf numFmtId="0" fontId="33" fillId="0" borderId="0" xfId="2" applyFont="1" applyAlignment="1">
      <alignment horizontal="center"/>
    </xf>
    <xf numFmtId="0" fontId="33" fillId="0" borderId="0" xfId="2" applyFont="1" applyAlignment="1"/>
    <xf numFmtId="0" fontId="27" fillId="0" borderId="0" xfId="2" applyFont="1" applyAlignment="1">
      <alignment horizontal="center"/>
    </xf>
    <xf numFmtId="0" fontId="27" fillId="0" borderId="0" xfId="2" applyFont="1" applyAlignment="1"/>
    <xf numFmtId="0" fontId="27" fillId="25" borderId="0" xfId="2" applyFont="1" applyFill="1" applyAlignment="1"/>
    <xf numFmtId="0" fontId="27" fillId="26" borderId="0" xfId="2" applyFont="1" applyFill="1" applyAlignment="1"/>
    <xf numFmtId="0" fontId="8" fillId="0" borderId="0" xfId="2" applyAlignment="1">
      <alignment horizontal="left" vertical="center"/>
    </xf>
    <xf numFmtId="0" fontId="27" fillId="23" borderId="0" xfId="2" applyFont="1" applyFill="1" applyAlignment="1"/>
    <xf numFmtId="0" fontId="4" fillId="2" borderId="28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readingOrder="1"/>
    </xf>
    <xf numFmtId="0" fontId="13" fillId="2" borderId="3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 readingOrder="1"/>
    </xf>
    <xf numFmtId="0" fontId="4" fillId="7" borderId="19" xfId="0" applyFont="1" applyFill="1" applyBorder="1" applyAlignment="1">
      <alignment horizontal="center" vertical="center" wrapText="1" readingOrder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0" borderId="0" xfId="20">
      <alignment vertical="center"/>
    </xf>
    <xf numFmtId="0" fontId="12" fillId="0" borderId="27" xfId="20" applyBorder="1">
      <alignment vertical="center"/>
    </xf>
    <xf numFmtId="0" fontId="12" fillId="0" borderId="0" xfId="21">
      <alignment horizontal="center" vertical="center" wrapText="1"/>
    </xf>
    <xf numFmtId="0" fontId="12" fillId="0" borderId="27" xfId="21" applyBorder="1">
      <alignment horizontal="center" vertical="center" wrapText="1"/>
    </xf>
    <xf numFmtId="0" fontId="12" fillId="0" borderId="26" xfId="21" applyBorder="1">
      <alignment horizontal="center" vertical="center" wrapText="1"/>
    </xf>
    <xf numFmtId="0" fontId="18" fillId="0" borderId="0" xfId="11">
      <alignment vertical="center"/>
    </xf>
    <xf numFmtId="0" fontId="22" fillId="0" borderId="23" xfId="15" applyFont="1" applyBorder="1">
      <alignment horizontal="left" vertical="center"/>
    </xf>
    <xf numFmtId="0" fontId="22" fillId="0" borderId="0" xfId="15" applyFont="1">
      <alignment horizontal="left" vertical="center"/>
    </xf>
    <xf numFmtId="0" fontId="22" fillId="0" borderId="24" xfId="15" applyFont="1" applyBorder="1">
      <alignment horizontal="left" vertical="center"/>
    </xf>
    <xf numFmtId="0" fontId="0" fillId="0" borderId="23" xfId="15" applyFont="1" applyBorder="1">
      <alignment horizontal="left" vertical="center"/>
    </xf>
    <xf numFmtId="0" fontId="0" fillId="0" borderId="0" xfId="15" applyFont="1">
      <alignment horizontal="left" vertical="center"/>
    </xf>
    <xf numFmtId="0" fontId="0" fillId="0" borderId="24" xfId="15" applyFont="1" applyBorder="1">
      <alignment horizontal="left" vertical="center"/>
    </xf>
    <xf numFmtId="0" fontId="38" fillId="2" borderId="3" xfId="2" applyFont="1" applyFill="1" applyBorder="1" applyAlignment="1">
      <alignment horizontal="center" vertical="center" textRotation="90" wrapText="1"/>
    </xf>
    <xf numFmtId="0" fontId="27" fillId="2" borderId="15" xfId="2" applyFont="1" applyFill="1" applyBorder="1" applyAlignment="1">
      <alignment horizontal="center" vertical="center" wrapText="1"/>
    </xf>
    <xf numFmtId="0" fontId="8" fillId="2" borderId="20" xfId="2" applyFill="1" applyBorder="1" applyAlignment="1">
      <alignment horizontal="center" vertical="center" wrapText="1"/>
    </xf>
    <xf numFmtId="0" fontId="37" fillId="2" borderId="7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38" fillId="2" borderId="7" xfId="2" applyFont="1" applyFill="1" applyBorder="1" applyAlignment="1">
      <alignment horizontal="center" vertical="center" textRotation="90" wrapText="1"/>
    </xf>
    <xf numFmtId="0" fontId="38" fillId="2" borderId="11" xfId="2" applyFont="1" applyFill="1" applyBorder="1" applyAlignment="1">
      <alignment horizontal="center" vertical="center" textRotation="90" wrapText="1"/>
    </xf>
    <xf numFmtId="0" fontId="28" fillId="20" borderId="4" xfId="2" applyFont="1" applyFill="1" applyBorder="1" applyAlignment="1">
      <alignment horizontal="center" vertical="center"/>
    </xf>
    <xf numFmtId="0" fontId="28" fillId="20" borderId="5" xfId="2" applyFont="1" applyFill="1" applyBorder="1" applyAlignment="1">
      <alignment horizontal="center" vertical="center"/>
    </xf>
    <xf numFmtId="0" fontId="28" fillId="20" borderId="6" xfId="2" applyFont="1" applyFill="1" applyBorder="1" applyAlignment="1">
      <alignment horizontal="center" vertical="center"/>
    </xf>
    <xf numFmtId="0" fontId="29" fillId="20" borderId="3" xfId="2" applyFont="1" applyFill="1" applyBorder="1" applyAlignment="1"/>
    <xf numFmtId="0" fontId="29" fillId="20" borderId="4" xfId="2" applyFont="1" applyFill="1" applyBorder="1" applyAlignment="1">
      <alignment horizontal="left"/>
    </xf>
    <xf numFmtId="0" fontId="29" fillId="20" borderId="5" xfId="2" applyFont="1" applyFill="1" applyBorder="1" applyAlignment="1">
      <alignment horizontal="left"/>
    </xf>
    <xf numFmtId="0" fontId="29" fillId="20" borderId="6" xfId="2" applyFont="1" applyFill="1" applyBorder="1" applyAlignment="1">
      <alignment horizontal="left"/>
    </xf>
    <xf numFmtId="0" fontId="31" fillId="21" borderId="7" xfId="2" applyFont="1" applyFill="1" applyBorder="1" applyAlignment="1">
      <alignment horizontal="left" vertical="center" wrapText="1"/>
    </xf>
    <xf numFmtId="0" fontId="31" fillId="21" borderId="1" xfId="2" applyFont="1" applyFill="1" applyBorder="1" applyAlignment="1">
      <alignment horizontal="left" vertical="center" wrapText="1"/>
    </xf>
    <xf numFmtId="0" fontId="31" fillId="21" borderId="8" xfId="2" applyFont="1" applyFill="1" applyBorder="1" applyAlignment="1">
      <alignment horizontal="left" vertical="center" wrapText="1"/>
    </xf>
    <xf numFmtId="0" fontId="31" fillId="21" borderId="11" xfId="2" applyFont="1" applyFill="1" applyBorder="1" applyAlignment="1">
      <alignment horizontal="left" vertical="center" wrapText="1"/>
    </xf>
    <xf numFmtId="0" fontId="31" fillId="21" borderId="2" xfId="2" applyFont="1" applyFill="1" applyBorder="1" applyAlignment="1">
      <alignment horizontal="left" vertical="center" wrapText="1"/>
    </xf>
    <xf numFmtId="0" fontId="31" fillId="21" borderId="12" xfId="2" applyFont="1" applyFill="1" applyBorder="1" applyAlignment="1">
      <alignment horizontal="left" vertical="center" wrapText="1"/>
    </xf>
    <xf numFmtId="0" fontId="32" fillId="19" borderId="11" xfId="2" applyFont="1" applyFill="1" applyBorder="1" applyAlignment="1">
      <alignment horizontal="center" vertical="center" wrapText="1"/>
    </xf>
    <xf numFmtId="0" fontId="32" fillId="19" borderId="2" xfId="2" applyFont="1" applyFill="1" applyBorder="1" applyAlignment="1">
      <alignment horizontal="center" vertical="center" wrapText="1"/>
    </xf>
    <xf numFmtId="0" fontId="32" fillId="19" borderId="12" xfId="2" applyFont="1" applyFill="1" applyBorder="1" applyAlignment="1">
      <alignment horizontal="center" vertical="center" wrapText="1"/>
    </xf>
    <xf numFmtId="0" fontId="37" fillId="2" borderId="15" xfId="2" applyFont="1" applyFill="1" applyBorder="1" applyAlignment="1">
      <alignment horizontal="center" vertical="center"/>
    </xf>
    <xf numFmtId="0" fontId="37" fillId="2" borderId="20" xfId="2" applyFont="1" applyFill="1" applyBorder="1" applyAlignment="1">
      <alignment horizontal="center" vertical="center"/>
    </xf>
    <xf numFmtId="0" fontId="37" fillId="2" borderId="8" xfId="2" applyFont="1" applyFill="1" applyBorder="1" applyAlignment="1">
      <alignment horizontal="center" vertical="center"/>
    </xf>
    <xf numFmtId="0" fontId="37" fillId="2" borderId="12" xfId="2" applyFont="1" applyFill="1" applyBorder="1" applyAlignment="1">
      <alignment horizontal="center" vertical="center"/>
    </xf>
    <xf numFmtId="0" fontId="38" fillId="2" borderId="15" xfId="2" applyFont="1" applyFill="1" applyBorder="1" applyAlignment="1">
      <alignment horizontal="center" vertical="center" textRotation="90" wrapText="1"/>
    </xf>
    <xf numFmtId="0" fontId="38" fillId="2" borderId="20" xfId="2" applyFont="1" applyFill="1" applyBorder="1" applyAlignment="1">
      <alignment horizontal="center" vertical="center" textRotation="90" wrapText="1"/>
    </xf>
    <xf numFmtId="0" fontId="12" fillId="2" borderId="3" xfId="2" applyFont="1" applyFill="1" applyBorder="1" applyAlignment="1">
      <alignment horizontal="center" vertical="center" textRotation="90" wrapText="1"/>
    </xf>
  </cellXfs>
  <cellStyles count="27">
    <cellStyle name="% concluída" xfId="17"/>
    <cellStyle name="Atividade" xfId="25"/>
    <cellStyle name="Controle de Realce do Período" xfId="12"/>
    <cellStyle name="Legenda de % concluída (além de plano)" xfId="19"/>
    <cellStyle name="Legenda de Real" xfId="16"/>
    <cellStyle name="Legenda de Real (além de plano)" xfId="18"/>
    <cellStyle name="Legenda do plano" xfId="14"/>
    <cellStyle name="Normal" xfId="0" builtinId="0"/>
    <cellStyle name="Normal 2" xfId="2"/>
    <cellStyle name="Normal 3" xfId="7"/>
    <cellStyle name="Normal 4" xfId="10"/>
    <cellStyle name="Porcentagem concluída" xfId="26"/>
    <cellStyle name="Rótulo" xfId="15"/>
    <cellStyle name="Texto Explicativo 2" xfId="11"/>
    <cellStyle name="Título 1 2" xfId="3"/>
    <cellStyle name="Título 1 3" xfId="6"/>
    <cellStyle name="Título 1 4" xfId="9"/>
    <cellStyle name="Título 2 2" xfId="4"/>
    <cellStyle name="Título 2 3" xfId="20"/>
    <cellStyle name="Título 3 2" xfId="21"/>
    <cellStyle name="Título 4 2" xfId="22"/>
    <cellStyle name="Título 5" xfId="1"/>
    <cellStyle name="Título 6" xfId="8"/>
    <cellStyle name="Títulos de Períodos" xfId="24"/>
    <cellStyle name="Títulos de Projeto" xfId="23"/>
    <cellStyle name="Valor do Período" xfId="13"/>
    <cellStyle name="Vírgula 2" xfId="5"/>
  </cellStyles>
  <dxfs count="50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164" formatCode="[$-416]d\-mmm;@"/>
      <alignment horizontal="left" vertical="center" textRotation="0" wrapText="0" indent="2" relativeIndent="255" justifyLastLine="0" shrinkToFit="0" readingOrder="0"/>
    </dxf>
    <dxf>
      <font>
        <b/>
        <i val="0"/>
        <color theme="1" tint="0.34998626667073579"/>
      </font>
      <fill>
        <patternFill>
          <bgColor theme="0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Linha do Tempo do Projeto" pivot="0" count="2">
      <tableStyleElement type="wholeTable" dxfId="49"/>
      <tableStyleElement type="headerRow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6.4399308576993913E-2"/>
          <c:y val="3.9426523297491037E-2"/>
          <c:w val="0.87774435881027246"/>
          <c:h val="0.92114695340501795"/>
        </c:manualLayout>
      </c:layout>
      <c:barChart>
        <c:barDir val="col"/>
        <c:grouping val="clustered"/>
        <c:ser>
          <c:idx val="1"/>
          <c:order val="1"/>
          <c:tx>
            <c:strRef>
              <c:f>'Linha do Tempo do Projeto'!$D$4</c:f>
              <c:strCache>
                <c:ptCount val="1"/>
                <c:pt idx="0">
                  <c:v>POSIÇÃO</c:v>
                </c:pt>
              </c:strCache>
            </c:strRef>
          </c:tx>
          <c:spPr>
            <a:noFill/>
          </c:spPr>
          <c:dLbls>
            <c:dLbl>
              <c:idx val="0"/>
              <c:layout>
                <c:manualLayout>
                  <c:x val="4.7163915818921982E-8"/>
                  <c:y val="-8.2121881209074905E-18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0-4E44-A4A8-F029E5A8A3B8}"/>
                </c:ext>
              </c:extLst>
            </c:dLbl>
            <c:dLbl>
              <c:idx val="1"/>
              <c:layout>
                <c:manualLayout>
                  <c:x val="4.7163915809313433E-8"/>
                  <c:y val="0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0-4E44-A4A8-F029E5A8A3B8}"/>
                </c:ext>
              </c:extLst>
            </c:dLbl>
            <c:dLbl>
              <c:idx val="2"/>
              <c:layout>
                <c:manualLayout>
                  <c:x val="4.7163915809313433E-8"/>
                  <c:y val="0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0-4E44-A4A8-F029E5A8A3B8}"/>
                </c:ext>
              </c:extLst>
            </c:dLbl>
            <c:dLbl>
              <c:idx val="3"/>
              <c:layout>
                <c:manualLayout>
                  <c:x val="4.7163915820294619E-8"/>
                  <c:y val="-3.284875248362998E-17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0-4E44-A4A8-F029E5A8A3B8}"/>
                </c:ext>
              </c:extLst>
            </c:dLbl>
            <c:dLbl>
              <c:idx val="4"/>
              <c:layout>
                <c:manualLayout>
                  <c:x val="4.7163915820294619E-8"/>
                  <c:y val="1.3139500993451985E-16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0-4E44-A4A8-F029E5A8A3B8}"/>
                </c:ext>
              </c:extLst>
            </c:dLbl>
            <c:dLbl>
              <c:idx val="5"/>
              <c:layout>
                <c:manualLayout>
                  <c:x val="4.7163915820294619E-8"/>
                  <c:y val="-3.284875248362998E-17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B0-4E44-A4A8-F029E5A8A3B8}"/>
                </c:ext>
              </c:extLst>
            </c:dLbl>
            <c:dLbl>
              <c:idx val="6"/>
              <c:layout>
                <c:manualLayout>
                  <c:x val="4.7163915820294619E-8"/>
                  <c:y val="1.3139500993451985E-16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0-4E44-A4A8-F029E5A8A3B8}"/>
                </c:ext>
              </c:extLst>
            </c:dLbl>
            <c:dLbl>
              <c:idx val="7"/>
              <c:layout>
                <c:manualLayout>
                  <c:x val="4.7163915820294619E-8"/>
                  <c:y val="-3.284875248362998E-17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B0-4E44-A4A8-F029E5A8A3B8}"/>
                </c:ext>
              </c:extLst>
            </c:dLbl>
            <c:dLbl>
              <c:idx val="8"/>
              <c:layout>
                <c:manualLayout>
                  <c:x val="4.7163915820294619E-8"/>
                  <c:y val="0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B0-4E44-A4A8-F029E5A8A3B8}"/>
                </c:ext>
              </c:extLst>
            </c:dLbl>
            <c:dLbl>
              <c:idx val="9"/>
              <c:layout>
                <c:manualLayout>
                  <c:x val="4.7163915820294619E-8"/>
                  <c:y val="-1.6424376241814987E-17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B0-4E44-A4A8-F029E5A8A3B8}"/>
                </c:ext>
              </c:extLst>
            </c:dLbl>
            <c:dLbl>
              <c:idx val="10"/>
              <c:layout>
                <c:manualLayout>
                  <c:x val="4.7163915908144277E-8"/>
                  <c:y val="1.3139500993451985E-16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B0-4E44-A4A8-F029E5A8A3B8}"/>
                </c:ext>
              </c:extLst>
            </c:dLbl>
            <c:dLbl>
              <c:idx val="11"/>
              <c:layout>
                <c:manualLayout>
                  <c:x val="4.7163915820294619E-8"/>
                  <c:y val="-3.284875248362998E-17"/>
                </c:manualLayout>
              </c:layout>
              <c:dLblPos val="outEnd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B0-4E44-A4A8-F029E5A8A3B8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noAutofit/>
              </a:bodyPr>
              <a:lstStyle/>
              <a:p>
                <a:pPr>
                  <a:defRPr sz="1100" cap="all" spc="1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</a:defRPr>
                </a:pPr>
                <a:endParaRPr lang="pt-BR"/>
              </a:p>
            </c:txPr>
            <c:dLblPos val="outEnd"/>
            <c:showCatName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errBars>
            <c:errBarType val="minus"/>
            <c:errValType val="percentage"/>
            <c:val val="100"/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cat>
            <c:strRef>
              <c:f>'Linha do Tempo do Projeto'!$C$5:$C$18</c:f>
              <c:strCache>
                <c:ptCount val="12"/>
                <c:pt idx="0">
                  <c:v>Início do Projeto</c:v>
                </c:pt>
                <c:pt idx="1">
                  <c:v>Marco 1</c:v>
                </c:pt>
                <c:pt idx="2">
                  <c:v>Marco 2</c:v>
                </c:pt>
                <c:pt idx="3">
                  <c:v>Marco 3</c:v>
                </c:pt>
                <c:pt idx="4">
                  <c:v>Marco 4</c:v>
                </c:pt>
                <c:pt idx="5">
                  <c:v>Marco 5</c:v>
                </c:pt>
                <c:pt idx="6">
                  <c:v>Marco 6</c:v>
                </c:pt>
                <c:pt idx="7">
                  <c:v>Marco 7</c:v>
                </c:pt>
                <c:pt idx="8">
                  <c:v>Marco 8</c:v>
                </c:pt>
                <c:pt idx="9">
                  <c:v>Marco 9</c:v>
                </c:pt>
                <c:pt idx="10">
                  <c:v>Marco 10</c:v>
                </c:pt>
                <c:pt idx="11">
                  <c:v>Término do Projeto</c:v>
                </c:pt>
              </c:strCache>
            </c:strRef>
          </c:cat>
          <c:val>
            <c:numRef>
              <c:f>'Linha do Tempo do Projeto'!$F$5:$F$18</c:f>
              <c:numCache>
                <c:formatCode>General</c:formatCode>
                <c:ptCount val="14"/>
                <c:pt idx="0">
                  <c:v>25</c:v>
                </c:pt>
                <c:pt idx="1">
                  <c:v>-10</c:v>
                </c:pt>
                <c:pt idx="2">
                  <c:v>10</c:v>
                </c:pt>
                <c:pt idx="3">
                  <c:v>15</c:v>
                </c:pt>
                <c:pt idx="4">
                  <c:v>-15</c:v>
                </c:pt>
                <c:pt idx="5">
                  <c:v>15</c:v>
                </c:pt>
                <c:pt idx="6">
                  <c:v>-15</c:v>
                </c:pt>
                <c:pt idx="7">
                  <c:v>15</c:v>
                </c:pt>
                <c:pt idx="8">
                  <c:v>-20</c:v>
                </c:pt>
                <c:pt idx="9">
                  <c:v>20</c:v>
                </c:pt>
                <c:pt idx="10">
                  <c:v>-15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B0-4E44-A4A8-F029E5A8A3B8}"/>
            </c:ext>
          </c:extLst>
        </c:ser>
        <c:dLbls/>
        <c:axId val="95533312"/>
        <c:axId val="88829312"/>
      </c:barChart>
      <c:lineChart>
        <c:grouping val="standard"/>
        <c:ser>
          <c:idx val="0"/>
          <c:order val="0"/>
          <c:tx>
            <c:strRef>
              <c:f>'Linha do Tempo do Projeto'!$B$4</c:f>
              <c:strCache>
                <c:ptCount val="1"/>
                <c:pt idx="0">
                  <c:v>DATA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>
                  <a:lumMod val="50000"/>
                </a:schemeClr>
              </a:solidFill>
              <a:ln w="63500" cmpd="thinThick">
                <a:solidFill>
                  <a:schemeClr val="accent3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percentage"/>
            <c:val val="5"/>
          </c:errBars>
          <c:cat>
            <c:numRef>
              <c:f>'Linha do Tempo do Projeto'!$B$5:$B$18</c:f>
              <c:numCache>
                <c:formatCode>[$-416]d\-mmm;@</c:formatCode>
                <c:ptCount val="14"/>
                <c:pt idx="0">
                  <c:v>43488</c:v>
                </c:pt>
                <c:pt idx="1">
                  <c:v>43520</c:v>
                </c:pt>
                <c:pt idx="2">
                  <c:v>43520</c:v>
                </c:pt>
                <c:pt idx="3">
                  <c:v>43525</c:v>
                </c:pt>
                <c:pt idx="4">
                  <c:v>43539</c:v>
                </c:pt>
                <c:pt idx="5">
                  <c:v>43600</c:v>
                </c:pt>
                <c:pt idx="6">
                  <c:v>43631</c:v>
                </c:pt>
                <c:pt idx="7">
                  <c:v>43646</c:v>
                </c:pt>
                <c:pt idx="8">
                  <c:v>43661</c:v>
                </c:pt>
                <c:pt idx="9">
                  <c:v>43676</c:v>
                </c:pt>
                <c:pt idx="10">
                  <c:v>43761</c:v>
                </c:pt>
                <c:pt idx="11">
                  <c:v>43830</c:v>
                </c:pt>
              </c:numCache>
            </c:numRef>
          </c:cat>
          <c:val>
            <c:numRef>
              <c:f>'Linha do Tempo do Projeto'!$E$5:$E$18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91B0-4E44-A4A8-F029E5A8A3B8}"/>
            </c:ext>
          </c:extLst>
        </c:ser>
        <c:dLbls/>
        <c:marker val="1"/>
        <c:axId val="87985536"/>
        <c:axId val="88827776"/>
      </c:lineChart>
      <c:dateAx>
        <c:axId val="87985536"/>
        <c:scaling>
          <c:orientation val="minMax"/>
        </c:scaling>
        <c:axPos val="b"/>
        <c:numFmt formatCode="[$-416]d\-mmm;@" sourceLinked="0"/>
        <c:majorTickMark val="cross"/>
        <c:minorTickMark val="in"/>
        <c:tickLblPos val="nextTo"/>
        <c:spPr>
          <a:solidFill>
            <a:schemeClr val="bg1">
              <a:lumMod val="95000"/>
            </a:schemeClr>
          </a:solidFill>
          <a:ln w="9525">
            <a:solidFill>
              <a:schemeClr val="bg1">
                <a:lumMod val="85000"/>
              </a:schemeClr>
            </a:solidFill>
            <a:prstDash val="solid"/>
          </a:ln>
        </c:spPr>
        <c:txPr>
          <a:bodyPr/>
          <a:lstStyle/>
          <a:p>
            <a:pPr>
              <a:defRPr sz="11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defRPr>
            </a:pPr>
            <a:endParaRPr lang="pt-BR"/>
          </a:p>
        </c:txPr>
        <c:crossAx val="88827776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88827776"/>
        <c:scaling>
          <c:orientation val="minMax"/>
        </c:scaling>
        <c:delete val="1"/>
        <c:axPos val="l"/>
        <c:numFmt formatCode="General" sourceLinked="1"/>
        <c:tickLblPos val="nextTo"/>
        <c:crossAx val="87985536"/>
        <c:crosses val="autoZero"/>
        <c:crossBetween val="midCat"/>
      </c:valAx>
      <c:valAx>
        <c:axId val="88829312"/>
        <c:scaling>
          <c:orientation val="minMax"/>
        </c:scaling>
        <c:delete val="1"/>
        <c:axPos val="r"/>
        <c:numFmt formatCode="General" sourceLinked="1"/>
        <c:tickLblPos val="nextTo"/>
        <c:crossAx val="95533312"/>
        <c:crosses val="max"/>
        <c:crossBetween val="between"/>
      </c:valAx>
      <c:catAx>
        <c:axId val="95533312"/>
        <c:scaling>
          <c:orientation val="minMax"/>
        </c:scaling>
        <c:delete val="1"/>
        <c:axPos val="b"/>
        <c:numFmt formatCode="General" sourceLinked="1"/>
        <c:tickLblPos val="nextTo"/>
        <c:crossAx val="88829312"/>
        <c:crosses val="autoZero"/>
        <c:auto val="1"/>
        <c:lblAlgn val="ctr"/>
        <c:lblOffset val="100"/>
      </c:catAx>
      <c:spPr>
        <a:noFill/>
      </c:spPr>
    </c:plotArea>
    <c:dispBlanksAs val="gap"/>
  </c:chart>
  <c:spPr>
    <a:solidFill>
      <a:schemeClr val="bg1">
        <a:lumMod val="95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png"/><Relationship Id="rId13" Type="http://schemas.openxmlformats.org/officeDocument/2006/relationships/image" Target="../media/image171.png"/><Relationship Id="rId3" Type="http://schemas.openxmlformats.org/officeDocument/2006/relationships/image" Target="../media/image71.png"/><Relationship Id="rId7" Type="http://schemas.openxmlformats.org/officeDocument/2006/relationships/image" Target="../media/image111.png"/><Relationship Id="rId12" Type="http://schemas.openxmlformats.org/officeDocument/2006/relationships/image" Target="../media/image161.png"/><Relationship Id="rId2" Type="http://schemas.openxmlformats.org/officeDocument/2006/relationships/image" Target="../media/image61.png"/><Relationship Id="rId1" Type="http://schemas.openxmlformats.org/officeDocument/2006/relationships/image" Target="../media/image51.png"/><Relationship Id="rId6" Type="http://schemas.openxmlformats.org/officeDocument/2006/relationships/image" Target="../media/image101.png"/><Relationship Id="rId11" Type="http://schemas.openxmlformats.org/officeDocument/2006/relationships/image" Target="../media/image151.png"/><Relationship Id="rId5" Type="http://schemas.openxmlformats.org/officeDocument/2006/relationships/image" Target="../media/image91.png"/><Relationship Id="rId10" Type="http://schemas.openxmlformats.org/officeDocument/2006/relationships/image" Target="../media/image141.png"/><Relationship Id="rId4" Type="http://schemas.openxmlformats.org/officeDocument/2006/relationships/image" Target="../media/image81.png"/><Relationship Id="rId9" Type="http://schemas.openxmlformats.org/officeDocument/2006/relationships/image" Target="../media/image131.png"/><Relationship Id="rId14" Type="http://schemas.openxmlformats.org/officeDocument/2006/relationships/image" Target="../media/image181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9583D0D-A327-4B58-A389-210C62410B73}" type="doc">
      <dgm:prSet loTypeId="urn:microsoft.com/office/officeart/2005/8/layout/pictureOrgChart+Icon" loCatId="hierarchy" qsTypeId="urn:microsoft.com/office/officeart/2005/8/quickstyle/simple1" qsCatId="simple" csTypeId="urn:microsoft.com/office/officeart/2005/8/colors/accent1_4" csCatId="accent1" phldr="1"/>
      <dgm:spPr/>
      <dgm:t>
        <a:bodyPr/>
        <a:lstStyle/>
        <a:p>
          <a:endParaRPr lang="en-US"/>
        </a:p>
      </dgm:t>
    </dgm:pt>
    <dgm:pt modelId="{4012DFDB-498A-4516-B66A-B3589F56F3B3}">
      <dgm:prSet phldrT="[Texto]" custT="1"/>
      <dgm:spPr/>
      <dgm:t>
        <a:bodyPr/>
        <a:lstStyle/>
        <a:p>
          <a:r>
            <a:rPr lang="en-US" sz="1200">
              <a:latin typeface="+mj-lt"/>
            </a:rPr>
            <a:t>DIRETOR</a:t>
          </a:r>
        </a:p>
      </dgm:t>
    </dgm:pt>
    <dgm:pt modelId="{71054EBE-96A0-46DD-BAB3-D4064B152CCD}" type="parTrans" cxnId="{13B9F06D-3404-478B-8780-A466F6C0FA01}">
      <dgm:prSet/>
      <dgm:spPr/>
      <dgm:t>
        <a:bodyPr/>
        <a:lstStyle/>
        <a:p>
          <a:endParaRPr lang="en-US"/>
        </a:p>
      </dgm:t>
    </dgm:pt>
    <dgm:pt modelId="{FB327D8A-23F0-4E7E-8CF6-B3708539A988}" type="sibTrans" cxnId="{13B9F06D-3404-478B-8780-A466F6C0FA01}">
      <dgm:prSet/>
      <dgm:spPr/>
      <dgm:t>
        <a:bodyPr/>
        <a:lstStyle/>
        <a:p>
          <a:endParaRPr lang="en-US"/>
        </a:p>
      </dgm:t>
    </dgm:pt>
    <dgm:pt modelId="{8FFD1F83-6C5E-4094-B601-6811DCD3366D}" type="asst">
      <dgm:prSet phldrT="[Texto]"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VICE-DIRETOR</a:t>
          </a:r>
        </a:p>
      </dgm:t>
    </dgm:pt>
    <dgm:pt modelId="{FC9EF8D1-E805-44C0-8583-21EAA62DD74E}" type="parTrans" cxnId="{D64B34B7-D3F4-4A19-A691-EB991099DEB6}">
      <dgm:prSet/>
      <dgm:spPr>
        <a:noFill/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en-US"/>
        </a:p>
      </dgm:t>
    </dgm:pt>
    <dgm:pt modelId="{AC83AA49-C7E2-404C-9D69-FF565FEF12A2}" type="sibTrans" cxnId="{D64B34B7-D3F4-4A19-A691-EB991099DEB6}">
      <dgm:prSet/>
      <dgm:spPr/>
      <dgm:t>
        <a:bodyPr/>
        <a:lstStyle/>
        <a:p>
          <a:endParaRPr lang="en-US"/>
        </a:p>
      </dgm:t>
    </dgm:pt>
    <dgm:pt modelId="{0608D898-B163-489D-B9C7-B14E4575A312}">
      <dgm:prSet phldrT="[Texto]"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SECRETÁRIA</a:t>
          </a:r>
        </a:p>
      </dgm:t>
    </dgm:pt>
    <dgm:pt modelId="{A3E7B80F-D82E-4546-9ED6-C7B018FC755A}" type="parTrans" cxnId="{A902FB58-DA3B-4C00-BD8A-FF69D9569927}">
      <dgm:prSet/>
      <dgm:spPr>
        <a:noFill/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en-US"/>
        </a:p>
      </dgm:t>
    </dgm:pt>
    <dgm:pt modelId="{E51ECB12-2AAD-442E-B104-6122DC8AF7C1}" type="sibTrans" cxnId="{A902FB58-DA3B-4C00-BD8A-FF69D9569927}">
      <dgm:prSet/>
      <dgm:spPr/>
      <dgm:t>
        <a:bodyPr/>
        <a:lstStyle/>
        <a:p>
          <a:endParaRPr lang="en-US"/>
        </a:p>
      </dgm:t>
    </dgm:pt>
    <dgm:pt modelId="{C56CB590-B245-4816-B7C7-DDA4E414604E}">
      <dgm:prSet phldrT="[Texto]"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TESOUREIRA</a:t>
          </a:r>
        </a:p>
      </dgm:t>
    </dgm:pt>
    <dgm:pt modelId="{C7BEB2FE-AED9-45FD-B81D-72BB156D19C5}" type="parTrans" cxnId="{AD2E9CE4-E964-447D-AC0D-B80EF52AE42E}">
      <dgm:prSet/>
      <dgm:spPr>
        <a:noFill/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en-US"/>
        </a:p>
      </dgm:t>
    </dgm:pt>
    <dgm:pt modelId="{B2A85A1A-033D-44A7-80A6-9C67423502A6}" type="sibTrans" cxnId="{AD2E9CE4-E964-447D-AC0D-B80EF52AE42E}">
      <dgm:prSet/>
      <dgm:spPr/>
      <dgm:t>
        <a:bodyPr/>
        <a:lstStyle/>
        <a:p>
          <a:endParaRPr lang="en-US"/>
        </a:p>
      </dgm:t>
    </dgm:pt>
    <dgm:pt modelId="{2981F224-1C7E-42EE-A083-12A98E1C1124}">
      <dgm:prSet phldrT="[Texto]"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GERENTE DO GABINETE</a:t>
          </a:r>
        </a:p>
      </dgm:t>
    </dgm:pt>
    <dgm:pt modelId="{3C9820CC-8B36-4BFF-B788-58A274439EC9}" type="parTrans" cxnId="{9916A109-6716-4148-B6AC-7652693D9BB4}">
      <dgm:prSet/>
      <dgm:spPr>
        <a:noFill/>
        <a:ln>
          <a:noFill/>
        </a:ln>
      </dgm:spPr>
      <dgm:t>
        <a:bodyPr/>
        <a:lstStyle/>
        <a:p>
          <a:endParaRPr lang="en-US"/>
        </a:p>
      </dgm:t>
    </dgm:pt>
    <dgm:pt modelId="{327DCF2F-8787-4548-8A75-BFA4B59BABB2}" type="sibTrans" cxnId="{9916A109-6716-4148-B6AC-7652693D9BB4}">
      <dgm:prSet/>
      <dgm:spPr/>
      <dgm:t>
        <a:bodyPr/>
        <a:lstStyle/>
        <a:p>
          <a:endParaRPr lang="en-US"/>
        </a:p>
      </dgm:t>
    </dgm:pt>
    <dgm:pt modelId="{598171BD-42A8-4666-9135-CB86665D5413}">
      <dgm:prSet phldrT="[Texto]"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GERENTE</a:t>
          </a:r>
        </a:p>
        <a:p>
          <a:r>
            <a:rPr lang="en-US" sz="1200">
              <a:latin typeface="+mj-lt"/>
            </a:rPr>
            <a:t>DA APM</a:t>
          </a:r>
        </a:p>
      </dgm:t>
    </dgm:pt>
    <dgm:pt modelId="{44C5AB39-9D0A-43AF-AF03-6FD5702591AC}" type="parTrans" cxnId="{ED6C32D6-40DA-4FD0-90DC-A7D0D2BDE5E4}">
      <dgm:prSet/>
      <dgm:spPr>
        <a:noFill/>
        <a:ln>
          <a:solidFill>
            <a:schemeClr val="bg1">
              <a:lumMod val="75000"/>
            </a:schemeClr>
          </a:solidFill>
        </a:ln>
      </dgm:spPr>
      <dgm:t>
        <a:bodyPr/>
        <a:lstStyle/>
        <a:p>
          <a:endParaRPr lang="en-US"/>
        </a:p>
      </dgm:t>
    </dgm:pt>
    <dgm:pt modelId="{C2D9EFBF-0853-471D-8CF8-220D3E7A1882}" type="sibTrans" cxnId="{ED6C32D6-40DA-4FD0-90DC-A7D0D2BDE5E4}">
      <dgm:prSet/>
      <dgm:spPr/>
      <dgm:t>
        <a:bodyPr/>
        <a:lstStyle/>
        <a:p>
          <a:endParaRPr lang="en-US"/>
        </a:p>
      </dgm:t>
    </dgm:pt>
    <dgm:pt modelId="{757E8F83-0C95-4552-B791-301ADA055666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n-US" sz="1200">
              <a:latin typeface="+mj-lt"/>
            </a:rPr>
            <a:t>VICE-SECRETÁRIO</a:t>
          </a:r>
        </a:p>
      </dgm:t>
    </dgm:pt>
    <dgm:pt modelId="{212B6D1C-E5AD-429C-B285-04BAB5999AB8}" type="parTrans" cxnId="{C4A08C1E-F270-48DE-AA1C-A860E37279AD}">
      <dgm:prSet/>
      <dgm:spPr/>
      <dgm:t>
        <a:bodyPr/>
        <a:lstStyle/>
        <a:p>
          <a:endParaRPr lang="en-US"/>
        </a:p>
      </dgm:t>
    </dgm:pt>
    <dgm:pt modelId="{2999CA21-D596-49A0-8AC5-7008D1E4AA89}" type="sibTrans" cxnId="{C4A08C1E-F270-48DE-AA1C-A860E37279AD}">
      <dgm:prSet/>
      <dgm:spPr/>
      <dgm:t>
        <a:bodyPr/>
        <a:lstStyle/>
        <a:p>
          <a:endParaRPr lang="en-US"/>
        </a:p>
      </dgm:t>
    </dgm:pt>
    <dgm:pt modelId="{B10D67F4-33B3-4A0B-B7FC-DE1F5BF3B440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n-US" sz="1200">
              <a:latin typeface="+mj-lt"/>
            </a:rPr>
            <a:t>VICE-TESOUREIRA</a:t>
          </a:r>
        </a:p>
      </dgm:t>
    </dgm:pt>
    <dgm:pt modelId="{02E82532-184E-4FFF-9E15-7EE81A757ECF}" type="parTrans" cxnId="{6039056E-942E-4EA6-8165-4D9E3BA60897}">
      <dgm:prSet/>
      <dgm:spPr/>
      <dgm:t>
        <a:bodyPr/>
        <a:lstStyle/>
        <a:p>
          <a:endParaRPr lang="en-US"/>
        </a:p>
      </dgm:t>
    </dgm:pt>
    <dgm:pt modelId="{A33A6D2B-4A78-4611-9D05-C57C987ED78C}" type="sibTrans" cxnId="{6039056E-942E-4EA6-8165-4D9E3BA60897}">
      <dgm:prSet/>
      <dgm:spPr/>
      <dgm:t>
        <a:bodyPr/>
        <a:lstStyle/>
        <a:p>
          <a:endParaRPr lang="en-US"/>
        </a:p>
      </dgm:t>
    </dgm:pt>
    <dgm:pt modelId="{A87E230A-F12F-4516-BD5D-37D3CBA6CD72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n-US" sz="1200">
              <a:latin typeface="+mj-lt"/>
            </a:rPr>
            <a:t>VICE-GERENTE</a:t>
          </a:r>
        </a:p>
      </dgm:t>
    </dgm:pt>
    <dgm:pt modelId="{A2F21166-3D1C-47DE-A2BB-4977A442D74C}" type="parTrans" cxnId="{A0C4FF9D-3AAC-45B9-8230-CE3882D0B2FE}">
      <dgm:prSet/>
      <dgm:spPr/>
      <dgm:t>
        <a:bodyPr/>
        <a:lstStyle/>
        <a:p>
          <a:endParaRPr lang="en-US"/>
        </a:p>
      </dgm:t>
    </dgm:pt>
    <dgm:pt modelId="{372387B5-E15F-47D3-8801-BA6F6A78A807}" type="sibTrans" cxnId="{A0C4FF9D-3AAC-45B9-8230-CE3882D0B2FE}">
      <dgm:prSet/>
      <dgm:spPr/>
      <dgm:t>
        <a:bodyPr/>
        <a:lstStyle/>
        <a:p>
          <a:endParaRPr lang="en-US"/>
        </a:p>
      </dgm:t>
    </dgm:pt>
    <dgm:pt modelId="{77400C1A-9A9B-4A2F-AFD7-6C91118B5D4C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n-US" sz="1200">
              <a:latin typeface="+mj-lt"/>
            </a:rPr>
            <a:t>VICE-GERENTE DA APM</a:t>
          </a:r>
        </a:p>
      </dgm:t>
    </dgm:pt>
    <dgm:pt modelId="{713B5A0D-1FD3-4E42-8586-94B55E755F05}" type="parTrans" cxnId="{AFB184BC-9B6E-4A8D-B9BE-8EFC7304CC0A}">
      <dgm:prSet/>
      <dgm:spPr/>
      <dgm:t>
        <a:bodyPr/>
        <a:lstStyle/>
        <a:p>
          <a:endParaRPr lang="en-US"/>
        </a:p>
      </dgm:t>
    </dgm:pt>
    <dgm:pt modelId="{A950292B-D2BB-47FC-A3F1-E0DE78BB3748}" type="sibTrans" cxnId="{AFB184BC-9B6E-4A8D-B9BE-8EFC7304CC0A}">
      <dgm:prSet/>
      <dgm:spPr/>
      <dgm:t>
        <a:bodyPr/>
        <a:lstStyle/>
        <a:p>
          <a:endParaRPr lang="en-US"/>
        </a:p>
      </dgm:t>
    </dgm:pt>
    <dgm:pt modelId="{71A4FF45-C38C-411F-9BC1-3F6F8A87C719}">
      <dgm:prSet phldrT="[Texto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NÍVEL 4</a:t>
          </a:r>
        </a:p>
      </dgm:t>
    </dgm:pt>
    <dgm:pt modelId="{D9181260-F1A2-4FBE-843F-BB4D446D75D9}" type="parTrans" cxnId="{F9D71E0E-AF15-418B-8266-039D5615B7DB}">
      <dgm:prSet/>
      <dgm:spPr/>
      <dgm:t>
        <a:bodyPr/>
        <a:lstStyle/>
        <a:p>
          <a:endParaRPr lang="en-US"/>
        </a:p>
      </dgm:t>
    </dgm:pt>
    <dgm:pt modelId="{668BAABB-EA28-4C26-8842-9FE912BE4F74}" type="sibTrans" cxnId="{F9D71E0E-AF15-418B-8266-039D5615B7DB}">
      <dgm:prSet/>
      <dgm:spPr/>
      <dgm:t>
        <a:bodyPr/>
        <a:lstStyle/>
        <a:p>
          <a:endParaRPr lang="en-US"/>
        </a:p>
      </dgm:t>
    </dgm:pt>
    <dgm:pt modelId="{4306E099-A96F-4DC9-B723-0DF0B2A09EB9}">
      <dgm:prSet phldrT="[Texto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NÍVEL 4</a:t>
          </a:r>
        </a:p>
      </dgm:t>
    </dgm:pt>
    <dgm:pt modelId="{AA0F26F1-4272-4E83-8DD1-F3C3B5C0111F}" type="parTrans" cxnId="{6F0078AA-E210-45B3-BF9A-9F4356677B84}">
      <dgm:prSet/>
      <dgm:spPr/>
      <dgm:t>
        <a:bodyPr/>
        <a:lstStyle/>
        <a:p>
          <a:endParaRPr lang="en-US"/>
        </a:p>
      </dgm:t>
    </dgm:pt>
    <dgm:pt modelId="{0A76F7FE-1903-4FCF-8F9D-5456B141AF58}" type="sibTrans" cxnId="{6F0078AA-E210-45B3-BF9A-9F4356677B84}">
      <dgm:prSet/>
      <dgm:spPr/>
      <dgm:t>
        <a:bodyPr/>
        <a:lstStyle/>
        <a:p>
          <a:endParaRPr lang="en-US"/>
        </a:p>
      </dgm:t>
    </dgm:pt>
    <dgm:pt modelId="{81A31F26-8B79-467A-9FD5-66B7CB107129}">
      <dgm:prSet phldrT="[Texto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NÍVEL 4</a:t>
          </a:r>
          <a:endParaRPr lang="en-US" sz="1200"/>
        </a:p>
      </dgm:t>
    </dgm:pt>
    <dgm:pt modelId="{DCDB376B-5C55-4B41-B6F7-29ED8AAEEAC5}" type="parTrans" cxnId="{4D3039DE-230F-4E61-82FF-7CB2D9A8AC5C}">
      <dgm:prSet/>
      <dgm:spPr/>
      <dgm:t>
        <a:bodyPr/>
        <a:lstStyle/>
        <a:p>
          <a:endParaRPr lang="en-US"/>
        </a:p>
      </dgm:t>
    </dgm:pt>
    <dgm:pt modelId="{E737D975-B47A-45B2-816B-4F42AC26D576}" type="sibTrans" cxnId="{4D3039DE-230F-4E61-82FF-7CB2D9A8AC5C}">
      <dgm:prSet/>
      <dgm:spPr/>
      <dgm:t>
        <a:bodyPr/>
        <a:lstStyle/>
        <a:p>
          <a:endParaRPr lang="en-US"/>
        </a:p>
      </dgm:t>
    </dgm:pt>
    <dgm:pt modelId="{422B0361-55A4-4983-ACB8-FAA9C2F2FC73}">
      <dgm:prSet phldrT="[Texto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r>
            <a:rPr lang="en-US" sz="1200">
              <a:latin typeface="+mj-lt"/>
            </a:rPr>
            <a:t>NÍVEL 4</a:t>
          </a:r>
          <a:endParaRPr lang="en-US" sz="1200"/>
        </a:p>
      </dgm:t>
    </dgm:pt>
    <dgm:pt modelId="{837FE529-849A-461C-BCC4-CB984B274831}" type="parTrans" cxnId="{DAE4AA66-189D-4C33-8546-00C433814237}">
      <dgm:prSet/>
      <dgm:spPr/>
      <dgm:t>
        <a:bodyPr/>
        <a:lstStyle/>
        <a:p>
          <a:endParaRPr lang="en-US"/>
        </a:p>
      </dgm:t>
    </dgm:pt>
    <dgm:pt modelId="{AEF278C6-7C0A-4C81-A2DE-87ECCD4CBB91}" type="sibTrans" cxnId="{DAE4AA66-189D-4C33-8546-00C433814237}">
      <dgm:prSet/>
      <dgm:spPr/>
      <dgm:t>
        <a:bodyPr/>
        <a:lstStyle/>
        <a:p>
          <a:endParaRPr lang="en-US"/>
        </a:p>
      </dgm:t>
    </dgm:pt>
    <dgm:pt modelId="{8FCACA15-864B-4B6B-9645-436C803FF44B}" type="pres">
      <dgm:prSet presAssocID="{59583D0D-A327-4B58-A389-210C62410B73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pt-BR"/>
        </a:p>
      </dgm:t>
    </dgm:pt>
    <dgm:pt modelId="{94C47B99-1036-4B00-AA51-2FA9BD12A300}" type="pres">
      <dgm:prSet presAssocID="{4012DFDB-498A-4516-B66A-B3589F56F3B3}" presName="hierRoot1" presStyleCnt="0">
        <dgm:presLayoutVars>
          <dgm:hierBranch val="init"/>
        </dgm:presLayoutVars>
      </dgm:prSet>
      <dgm:spPr/>
    </dgm:pt>
    <dgm:pt modelId="{187F175F-870E-491D-8C5E-56029B323C29}" type="pres">
      <dgm:prSet presAssocID="{4012DFDB-498A-4516-B66A-B3589F56F3B3}" presName="rootComposite1" presStyleCnt="0"/>
      <dgm:spPr/>
    </dgm:pt>
    <dgm:pt modelId="{E3743CCE-B433-4A0A-BDD4-FA1AAC75F4AF}" type="pres">
      <dgm:prSet presAssocID="{4012DFDB-498A-4516-B66A-B3589F56F3B3}" presName="rootText1" presStyleLbl="node0" presStyleIdx="0" presStyleCnt="1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F1B0D93A-0941-42EA-98A9-EBC79F25FBD0}" type="pres">
      <dgm:prSet presAssocID="{4012DFDB-498A-4516-B66A-B3589F56F3B3}" presName="rootPict1" presStyleLbl="alignImgPlace1" presStyleIdx="0" presStyleCnt="14" custScaleX="114291" custScaleY="104771"/>
      <dgm:spPr>
        <a:blipFill rotWithShape="1">
          <a:blip xmlns:r="http://schemas.openxmlformats.org/officeDocument/2006/relationships" r:embed="rId1"/>
          <a:stretch>
            <a:fillRect/>
          </a:stretch>
        </a:blipFill>
        <a:ln>
          <a:noFill/>
        </a:ln>
      </dgm:spPr>
    </dgm:pt>
    <dgm:pt modelId="{1A4978D9-614F-460E-8346-61943E68B541}" type="pres">
      <dgm:prSet presAssocID="{4012DFDB-498A-4516-B66A-B3589F56F3B3}" presName="rootConnector1" presStyleLbl="node1" presStyleIdx="0" presStyleCnt="0"/>
      <dgm:spPr/>
      <dgm:t>
        <a:bodyPr/>
        <a:lstStyle/>
        <a:p>
          <a:endParaRPr lang="pt-BR"/>
        </a:p>
      </dgm:t>
    </dgm:pt>
    <dgm:pt modelId="{03D83B43-4CC2-403C-958E-74FA0AB5F00A}" type="pres">
      <dgm:prSet presAssocID="{4012DFDB-498A-4516-B66A-B3589F56F3B3}" presName="hierChild2" presStyleCnt="0"/>
      <dgm:spPr/>
    </dgm:pt>
    <dgm:pt modelId="{81E9F198-A9CB-45CB-8471-6B4FD9416063}" type="pres">
      <dgm:prSet presAssocID="{A3E7B80F-D82E-4546-9ED6-C7B018FC755A}" presName="Name37" presStyleLbl="parChTrans1D2" presStyleIdx="0" presStyleCnt="5"/>
      <dgm:spPr/>
      <dgm:t>
        <a:bodyPr/>
        <a:lstStyle/>
        <a:p>
          <a:endParaRPr lang="pt-BR"/>
        </a:p>
      </dgm:t>
    </dgm:pt>
    <dgm:pt modelId="{F1AA07D5-1F51-46CF-B103-AD125BD7B57E}" type="pres">
      <dgm:prSet presAssocID="{0608D898-B163-489D-B9C7-B14E4575A312}" presName="hierRoot2" presStyleCnt="0">
        <dgm:presLayoutVars>
          <dgm:hierBranch val="init"/>
        </dgm:presLayoutVars>
      </dgm:prSet>
      <dgm:spPr/>
    </dgm:pt>
    <dgm:pt modelId="{A95132FF-D79F-48C2-AF8C-78AE02FB1C3C}" type="pres">
      <dgm:prSet presAssocID="{0608D898-B163-489D-B9C7-B14E4575A312}" presName="rootComposite" presStyleCnt="0"/>
      <dgm:spPr/>
    </dgm:pt>
    <dgm:pt modelId="{13CC17F0-CC6B-4D0E-BA51-687AAEFC8B1C}" type="pres">
      <dgm:prSet presAssocID="{0608D898-B163-489D-B9C7-B14E4575A312}" presName="rootText" presStyleLbl="node2" presStyleIdx="0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AC8788CA-3CE6-44C5-AE00-23C3517B5C1C}" type="pres">
      <dgm:prSet presAssocID="{0608D898-B163-489D-B9C7-B14E4575A312}" presName="rootPict" presStyleLbl="alignImgPlace1" presStyleIdx="1" presStyleCnt="14" custScaleX="104810" custScaleY="102498"/>
      <dgm:spPr>
        <a:blipFill rotWithShape="1">
          <a:blip xmlns:r="http://schemas.openxmlformats.org/officeDocument/2006/relationships" r:embed="rId2"/>
          <a:stretch>
            <a:fillRect/>
          </a:stretch>
        </a:blipFill>
        <a:ln>
          <a:noFill/>
        </a:ln>
      </dgm:spPr>
    </dgm:pt>
    <dgm:pt modelId="{4F3067CC-6528-416B-9990-044C6BCDD556}" type="pres">
      <dgm:prSet presAssocID="{0608D898-B163-489D-B9C7-B14E4575A312}" presName="rootConnector" presStyleLbl="node2" presStyleIdx="0" presStyleCnt="4"/>
      <dgm:spPr/>
      <dgm:t>
        <a:bodyPr/>
        <a:lstStyle/>
        <a:p>
          <a:endParaRPr lang="pt-BR"/>
        </a:p>
      </dgm:t>
    </dgm:pt>
    <dgm:pt modelId="{75276636-5A50-4D5B-9C84-8BA5130F92F2}" type="pres">
      <dgm:prSet presAssocID="{0608D898-B163-489D-B9C7-B14E4575A312}" presName="hierChild4" presStyleCnt="0"/>
      <dgm:spPr/>
    </dgm:pt>
    <dgm:pt modelId="{32317D55-0F28-4C8B-9D8D-60307E2DBCB9}" type="pres">
      <dgm:prSet presAssocID="{212B6D1C-E5AD-429C-B285-04BAB5999AB8}" presName="Name37" presStyleLbl="parChTrans1D3" presStyleIdx="0" presStyleCnt="4"/>
      <dgm:spPr/>
      <dgm:t>
        <a:bodyPr/>
        <a:lstStyle/>
        <a:p>
          <a:endParaRPr lang="pt-BR"/>
        </a:p>
      </dgm:t>
    </dgm:pt>
    <dgm:pt modelId="{FF51D7FC-AFF1-4444-93FB-8705C1BCDFC0}" type="pres">
      <dgm:prSet presAssocID="{757E8F83-0C95-4552-B791-301ADA055666}" presName="hierRoot2" presStyleCnt="0">
        <dgm:presLayoutVars>
          <dgm:hierBranch val="init"/>
        </dgm:presLayoutVars>
      </dgm:prSet>
      <dgm:spPr/>
    </dgm:pt>
    <dgm:pt modelId="{07805A03-8999-4676-B6D3-AE481F8D3F57}" type="pres">
      <dgm:prSet presAssocID="{757E8F83-0C95-4552-B791-301ADA055666}" presName="rootComposite" presStyleCnt="0"/>
      <dgm:spPr/>
    </dgm:pt>
    <dgm:pt modelId="{6D6C19B5-CEDF-4F45-B065-A18043A46E42}" type="pres">
      <dgm:prSet presAssocID="{757E8F83-0C95-4552-B791-301ADA055666}" presName="rootText" presStyleLbl="node3" presStyleIdx="0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74321C7C-F768-4829-BA96-5E11FF65EB18}" type="pres">
      <dgm:prSet presAssocID="{757E8F83-0C95-4552-B791-301ADA055666}" presName="rootPict" presStyleLbl="alignImgPlace1" presStyleIdx="2" presStyleCnt="14" custScaleX="109489" custScaleY="106625"/>
      <dgm:spPr>
        <a:blipFill rotWithShape="1">
          <a:blip xmlns:r="http://schemas.openxmlformats.org/officeDocument/2006/relationships" r:embed="rId3"/>
          <a:stretch>
            <a:fillRect/>
          </a:stretch>
        </a:blipFill>
        <a:ln>
          <a:noFill/>
        </a:ln>
      </dgm:spPr>
    </dgm:pt>
    <dgm:pt modelId="{92065039-7496-4E4B-8FD4-50498772DD9F}" type="pres">
      <dgm:prSet presAssocID="{757E8F83-0C95-4552-B791-301ADA055666}" presName="rootConnector" presStyleLbl="node3" presStyleIdx="0" presStyleCnt="4"/>
      <dgm:spPr/>
      <dgm:t>
        <a:bodyPr/>
        <a:lstStyle/>
        <a:p>
          <a:endParaRPr lang="pt-BR"/>
        </a:p>
      </dgm:t>
    </dgm:pt>
    <dgm:pt modelId="{F37D177C-390D-4FA6-8B61-9DD509FE6DB8}" type="pres">
      <dgm:prSet presAssocID="{757E8F83-0C95-4552-B791-301ADA055666}" presName="hierChild4" presStyleCnt="0"/>
      <dgm:spPr/>
    </dgm:pt>
    <dgm:pt modelId="{0EF4BE54-44E7-4D46-8913-6D7C95D289DE}" type="pres">
      <dgm:prSet presAssocID="{D9181260-F1A2-4FBE-843F-BB4D446D75D9}" presName="Name37" presStyleLbl="parChTrans1D4" presStyleIdx="0" presStyleCnt="4"/>
      <dgm:spPr/>
      <dgm:t>
        <a:bodyPr/>
        <a:lstStyle/>
        <a:p>
          <a:endParaRPr lang="pt-BR"/>
        </a:p>
      </dgm:t>
    </dgm:pt>
    <dgm:pt modelId="{C488C3F8-D40F-42A3-9D30-F9C8A9829E57}" type="pres">
      <dgm:prSet presAssocID="{71A4FF45-C38C-411F-9BC1-3F6F8A87C719}" presName="hierRoot2" presStyleCnt="0">
        <dgm:presLayoutVars>
          <dgm:hierBranch val="init"/>
        </dgm:presLayoutVars>
      </dgm:prSet>
      <dgm:spPr/>
    </dgm:pt>
    <dgm:pt modelId="{D9491FC5-7B5A-4C41-ADA1-BE073B5253B2}" type="pres">
      <dgm:prSet presAssocID="{71A4FF45-C38C-411F-9BC1-3F6F8A87C719}" presName="rootComposite" presStyleCnt="0"/>
      <dgm:spPr/>
    </dgm:pt>
    <dgm:pt modelId="{1EDE913A-49B3-4711-870E-CD3CC5361D5A}" type="pres">
      <dgm:prSet presAssocID="{71A4FF45-C38C-411F-9BC1-3F6F8A87C719}" presName="rootText" presStyleLbl="node4" presStyleIdx="0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5878B215-4051-448C-913E-FAE9D5CB52D2}" type="pres">
      <dgm:prSet presAssocID="{71A4FF45-C38C-411F-9BC1-3F6F8A87C719}" presName="rootPict" presStyleLbl="alignImgPlace1" presStyleIdx="3" presStyleCnt="14" custScaleX="108123" custScaleY="107243"/>
      <dgm:spPr>
        <a:blipFill rotWithShape="1">
          <a:blip xmlns:r="http://schemas.openxmlformats.org/officeDocument/2006/relationships" r:embed="rId4"/>
          <a:stretch>
            <a:fillRect/>
          </a:stretch>
        </a:blipFill>
        <a:ln>
          <a:noFill/>
        </a:ln>
      </dgm:spPr>
    </dgm:pt>
    <dgm:pt modelId="{6B7FFA89-A921-4EDA-816F-34A60FAEA3EC}" type="pres">
      <dgm:prSet presAssocID="{71A4FF45-C38C-411F-9BC1-3F6F8A87C719}" presName="rootConnector" presStyleLbl="node4" presStyleIdx="0" presStyleCnt="4"/>
      <dgm:spPr/>
      <dgm:t>
        <a:bodyPr/>
        <a:lstStyle/>
        <a:p>
          <a:endParaRPr lang="pt-BR"/>
        </a:p>
      </dgm:t>
    </dgm:pt>
    <dgm:pt modelId="{74E03857-6285-44E5-90BC-4988CE0A3872}" type="pres">
      <dgm:prSet presAssocID="{71A4FF45-C38C-411F-9BC1-3F6F8A87C719}" presName="hierChild4" presStyleCnt="0"/>
      <dgm:spPr/>
    </dgm:pt>
    <dgm:pt modelId="{06B38220-F05D-4A9B-8E87-2DFB509516D2}" type="pres">
      <dgm:prSet presAssocID="{71A4FF45-C38C-411F-9BC1-3F6F8A87C719}" presName="hierChild5" presStyleCnt="0"/>
      <dgm:spPr/>
    </dgm:pt>
    <dgm:pt modelId="{520639A8-5485-4D80-9CF9-D87BFBB6C919}" type="pres">
      <dgm:prSet presAssocID="{757E8F83-0C95-4552-B791-301ADA055666}" presName="hierChild5" presStyleCnt="0"/>
      <dgm:spPr/>
    </dgm:pt>
    <dgm:pt modelId="{61365F34-0EF8-4E1D-8944-79E3B8CF2CEA}" type="pres">
      <dgm:prSet presAssocID="{0608D898-B163-489D-B9C7-B14E4575A312}" presName="hierChild5" presStyleCnt="0"/>
      <dgm:spPr/>
    </dgm:pt>
    <dgm:pt modelId="{28F9C158-4CB9-4B81-8B8A-868BB701D7A9}" type="pres">
      <dgm:prSet presAssocID="{C7BEB2FE-AED9-45FD-B81D-72BB156D19C5}" presName="Name37" presStyleLbl="parChTrans1D2" presStyleIdx="1" presStyleCnt="5"/>
      <dgm:spPr/>
      <dgm:t>
        <a:bodyPr/>
        <a:lstStyle/>
        <a:p>
          <a:endParaRPr lang="pt-BR"/>
        </a:p>
      </dgm:t>
    </dgm:pt>
    <dgm:pt modelId="{78958976-FDAF-47B2-B136-CAA65C3BA7E3}" type="pres">
      <dgm:prSet presAssocID="{C56CB590-B245-4816-B7C7-DDA4E414604E}" presName="hierRoot2" presStyleCnt="0">
        <dgm:presLayoutVars>
          <dgm:hierBranch val="init"/>
        </dgm:presLayoutVars>
      </dgm:prSet>
      <dgm:spPr/>
    </dgm:pt>
    <dgm:pt modelId="{8411F291-D5B0-46C4-9CDE-FF50D5768347}" type="pres">
      <dgm:prSet presAssocID="{C56CB590-B245-4816-B7C7-DDA4E414604E}" presName="rootComposite" presStyleCnt="0"/>
      <dgm:spPr/>
    </dgm:pt>
    <dgm:pt modelId="{F43B1165-2631-49AF-9299-476706367576}" type="pres">
      <dgm:prSet presAssocID="{C56CB590-B245-4816-B7C7-DDA4E414604E}" presName="rootText" presStyleLbl="node2" presStyleIdx="1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04BF3F34-5CEA-4EFE-B33B-4B2F9EBC7677}" type="pres">
      <dgm:prSet presAssocID="{C56CB590-B245-4816-B7C7-DDA4E414604E}" presName="rootPict" presStyleLbl="alignImgPlace1" presStyleIdx="4" presStyleCnt="14" custScaleX="105933" custScaleY="103668"/>
      <dgm:spPr>
        <a:blipFill rotWithShape="1">
          <a:blip xmlns:r="http://schemas.openxmlformats.org/officeDocument/2006/relationships" r:embed="rId5"/>
          <a:stretch>
            <a:fillRect/>
          </a:stretch>
        </a:blipFill>
        <a:ln>
          <a:noFill/>
        </a:ln>
      </dgm:spPr>
    </dgm:pt>
    <dgm:pt modelId="{D7EE1592-0F74-42C6-9575-FF62DEC8547F}" type="pres">
      <dgm:prSet presAssocID="{C56CB590-B245-4816-B7C7-DDA4E414604E}" presName="rootConnector" presStyleLbl="node2" presStyleIdx="1" presStyleCnt="4"/>
      <dgm:spPr/>
      <dgm:t>
        <a:bodyPr/>
        <a:lstStyle/>
        <a:p>
          <a:endParaRPr lang="pt-BR"/>
        </a:p>
      </dgm:t>
    </dgm:pt>
    <dgm:pt modelId="{B01D53E6-9AE0-406B-A5BF-209560BC2DC7}" type="pres">
      <dgm:prSet presAssocID="{C56CB590-B245-4816-B7C7-DDA4E414604E}" presName="hierChild4" presStyleCnt="0"/>
      <dgm:spPr/>
    </dgm:pt>
    <dgm:pt modelId="{7521E280-0FAB-45FB-A8C8-0A933496CC70}" type="pres">
      <dgm:prSet presAssocID="{02E82532-184E-4FFF-9E15-7EE81A757ECF}" presName="Name37" presStyleLbl="parChTrans1D3" presStyleIdx="1" presStyleCnt="4"/>
      <dgm:spPr/>
      <dgm:t>
        <a:bodyPr/>
        <a:lstStyle/>
        <a:p>
          <a:endParaRPr lang="pt-BR"/>
        </a:p>
      </dgm:t>
    </dgm:pt>
    <dgm:pt modelId="{126B81C1-DEA0-41B4-A33A-422B38E4986A}" type="pres">
      <dgm:prSet presAssocID="{B10D67F4-33B3-4A0B-B7FC-DE1F5BF3B440}" presName="hierRoot2" presStyleCnt="0">
        <dgm:presLayoutVars>
          <dgm:hierBranch val="init"/>
        </dgm:presLayoutVars>
      </dgm:prSet>
      <dgm:spPr/>
    </dgm:pt>
    <dgm:pt modelId="{AF50E600-2597-40FA-9D4C-74BCDA1AF13E}" type="pres">
      <dgm:prSet presAssocID="{B10D67F4-33B3-4A0B-B7FC-DE1F5BF3B440}" presName="rootComposite" presStyleCnt="0"/>
      <dgm:spPr/>
    </dgm:pt>
    <dgm:pt modelId="{AB2A747D-6C45-4D98-AE5A-C3CC47D3479B}" type="pres">
      <dgm:prSet presAssocID="{B10D67F4-33B3-4A0B-B7FC-DE1F5BF3B440}" presName="rootText" presStyleLbl="node3" presStyleIdx="1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9BEF9702-B18E-403C-8170-A72D86E314A3}" type="pres">
      <dgm:prSet presAssocID="{B10D67F4-33B3-4A0B-B7FC-DE1F5BF3B440}" presName="rootPict" presStyleLbl="alignImgPlace1" presStyleIdx="5" presStyleCnt="14" custScaleX="109051" custScaleY="105455"/>
      <dgm:spPr>
        <a:blipFill rotWithShape="1">
          <a:blip xmlns:r="http://schemas.openxmlformats.org/officeDocument/2006/relationships" r:embed="rId6"/>
          <a:stretch>
            <a:fillRect/>
          </a:stretch>
        </a:blipFill>
        <a:ln>
          <a:noFill/>
        </a:ln>
      </dgm:spPr>
    </dgm:pt>
    <dgm:pt modelId="{AFAB56C0-1640-4FF6-9A68-A2D57A409EA4}" type="pres">
      <dgm:prSet presAssocID="{B10D67F4-33B3-4A0B-B7FC-DE1F5BF3B440}" presName="rootConnector" presStyleLbl="node3" presStyleIdx="1" presStyleCnt="4"/>
      <dgm:spPr/>
      <dgm:t>
        <a:bodyPr/>
        <a:lstStyle/>
        <a:p>
          <a:endParaRPr lang="pt-BR"/>
        </a:p>
      </dgm:t>
    </dgm:pt>
    <dgm:pt modelId="{B961C72B-A337-4399-A816-4BF9ACBFE774}" type="pres">
      <dgm:prSet presAssocID="{B10D67F4-33B3-4A0B-B7FC-DE1F5BF3B440}" presName="hierChild4" presStyleCnt="0"/>
      <dgm:spPr/>
    </dgm:pt>
    <dgm:pt modelId="{A08715F1-5F01-4FD2-944D-251DD09646BC}" type="pres">
      <dgm:prSet presAssocID="{AA0F26F1-4272-4E83-8DD1-F3C3B5C0111F}" presName="Name37" presStyleLbl="parChTrans1D4" presStyleIdx="1" presStyleCnt="4"/>
      <dgm:spPr/>
      <dgm:t>
        <a:bodyPr/>
        <a:lstStyle/>
        <a:p>
          <a:endParaRPr lang="pt-BR"/>
        </a:p>
      </dgm:t>
    </dgm:pt>
    <dgm:pt modelId="{5C337816-EB38-4DCE-B8E9-AB5E50B98F0C}" type="pres">
      <dgm:prSet presAssocID="{4306E099-A96F-4DC9-B723-0DF0B2A09EB9}" presName="hierRoot2" presStyleCnt="0">
        <dgm:presLayoutVars>
          <dgm:hierBranch val="init"/>
        </dgm:presLayoutVars>
      </dgm:prSet>
      <dgm:spPr/>
    </dgm:pt>
    <dgm:pt modelId="{5C94C42D-4201-49C1-91F4-0B78964B95A7}" type="pres">
      <dgm:prSet presAssocID="{4306E099-A96F-4DC9-B723-0DF0B2A09EB9}" presName="rootComposite" presStyleCnt="0"/>
      <dgm:spPr/>
    </dgm:pt>
    <dgm:pt modelId="{752E1743-6379-49D7-8708-EA7BA5445001}" type="pres">
      <dgm:prSet presAssocID="{4306E099-A96F-4DC9-B723-0DF0B2A09EB9}" presName="rootText" presStyleLbl="node4" presStyleIdx="1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440DF493-379F-42F7-AD5E-F2065AB983B2}" type="pres">
      <dgm:prSet presAssocID="{4306E099-A96F-4DC9-B723-0DF0B2A09EB9}" presName="rootPict" presStyleLbl="alignImgPlace1" presStyleIdx="6" presStyleCnt="14" custScaleX="109245" custScaleY="106073"/>
      <dgm:spPr>
        <a:blipFill rotWithShape="1">
          <a:blip xmlns:r="http://schemas.openxmlformats.org/officeDocument/2006/relationships" r:embed="rId7"/>
          <a:stretch>
            <a:fillRect/>
          </a:stretch>
        </a:blipFill>
        <a:ln>
          <a:noFill/>
        </a:ln>
      </dgm:spPr>
    </dgm:pt>
    <dgm:pt modelId="{69311346-5AC8-445E-B5DE-C8D5DA055BC0}" type="pres">
      <dgm:prSet presAssocID="{4306E099-A96F-4DC9-B723-0DF0B2A09EB9}" presName="rootConnector" presStyleLbl="node4" presStyleIdx="1" presStyleCnt="4"/>
      <dgm:spPr/>
      <dgm:t>
        <a:bodyPr/>
        <a:lstStyle/>
        <a:p>
          <a:endParaRPr lang="pt-BR"/>
        </a:p>
      </dgm:t>
    </dgm:pt>
    <dgm:pt modelId="{9CD967C7-D741-4F0A-84C4-A2F15172D015}" type="pres">
      <dgm:prSet presAssocID="{4306E099-A96F-4DC9-B723-0DF0B2A09EB9}" presName="hierChild4" presStyleCnt="0"/>
      <dgm:spPr/>
    </dgm:pt>
    <dgm:pt modelId="{F75FBE68-AF02-4153-85DC-B8ED27234E8D}" type="pres">
      <dgm:prSet presAssocID="{4306E099-A96F-4DC9-B723-0DF0B2A09EB9}" presName="hierChild5" presStyleCnt="0"/>
      <dgm:spPr/>
    </dgm:pt>
    <dgm:pt modelId="{B2560A5E-D90F-4F8D-B5D5-1EB9850EB6DC}" type="pres">
      <dgm:prSet presAssocID="{B10D67F4-33B3-4A0B-B7FC-DE1F5BF3B440}" presName="hierChild5" presStyleCnt="0"/>
      <dgm:spPr/>
    </dgm:pt>
    <dgm:pt modelId="{89636B4A-2489-4DFA-BC77-1C01C583A83D}" type="pres">
      <dgm:prSet presAssocID="{C56CB590-B245-4816-B7C7-DDA4E414604E}" presName="hierChild5" presStyleCnt="0"/>
      <dgm:spPr/>
    </dgm:pt>
    <dgm:pt modelId="{FB5EBB9B-8BE8-42FE-9595-5B1EAD87A8FD}" type="pres">
      <dgm:prSet presAssocID="{3C9820CC-8B36-4BFF-B788-58A274439EC9}" presName="Name37" presStyleLbl="parChTrans1D2" presStyleIdx="2" presStyleCnt="5"/>
      <dgm:spPr/>
      <dgm:t>
        <a:bodyPr/>
        <a:lstStyle/>
        <a:p>
          <a:endParaRPr lang="pt-BR"/>
        </a:p>
      </dgm:t>
    </dgm:pt>
    <dgm:pt modelId="{D1A8FC81-3562-46FA-85DE-7A65748545D3}" type="pres">
      <dgm:prSet presAssocID="{2981F224-1C7E-42EE-A083-12A98E1C1124}" presName="hierRoot2" presStyleCnt="0">
        <dgm:presLayoutVars>
          <dgm:hierBranch val="init"/>
        </dgm:presLayoutVars>
      </dgm:prSet>
      <dgm:spPr/>
    </dgm:pt>
    <dgm:pt modelId="{581CB9D6-46CB-4C37-AAE2-A59D0CC24007}" type="pres">
      <dgm:prSet presAssocID="{2981F224-1C7E-42EE-A083-12A98E1C1124}" presName="rootComposite" presStyleCnt="0"/>
      <dgm:spPr/>
    </dgm:pt>
    <dgm:pt modelId="{F9EEE580-71A6-4E53-995A-ECC45ADFC29D}" type="pres">
      <dgm:prSet presAssocID="{2981F224-1C7E-42EE-A083-12A98E1C1124}" presName="rootText" presStyleLbl="node2" presStyleIdx="2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DBC39C00-8D4A-4656-A8F9-D9C094E4F857}" type="pres">
      <dgm:prSet presAssocID="{2981F224-1C7E-42EE-A083-12A98E1C1124}" presName="rootPict" presStyleLbl="alignImgPlace1" presStyleIdx="7" presStyleCnt="14" custScaleX="102376" custScaleY="104838"/>
      <dgm:spPr>
        <a:blipFill rotWithShape="1">
          <a:blip xmlns:r="http://schemas.openxmlformats.org/officeDocument/2006/relationships" r:embed="rId8"/>
          <a:stretch>
            <a:fillRect/>
          </a:stretch>
        </a:blipFill>
        <a:ln>
          <a:noFill/>
        </a:ln>
      </dgm:spPr>
    </dgm:pt>
    <dgm:pt modelId="{708CB21E-9762-4355-B8C8-4B276E5367F2}" type="pres">
      <dgm:prSet presAssocID="{2981F224-1C7E-42EE-A083-12A98E1C1124}" presName="rootConnector" presStyleLbl="node2" presStyleIdx="2" presStyleCnt="4"/>
      <dgm:spPr/>
      <dgm:t>
        <a:bodyPr/>
        <a:lstStyle/>
        <a:p>
          <a:endParaRPr lang="pt-BR"/>
        </a:p>
      </dgm:t>
    </dgm:pt>
    <dgm:pt modelId="{329F18A8-7239-4657-B4FA-E76EF1F9C424}" type="pres">
      <dgm:prSet presAssocID="{2981F224-1C7E-42EE-A083-12A98E1C1124}" presName="hierChild4" presStyleCnt="0"/>
      <dgm:spPr/>
    </dgm:pt>
    <dgm:pt modelId="{D3784496-1C8D-412D-8BC9-0EC7D7BAD9C0}" type="pres">
      <dgm:prSet presAssocID="{A2F21166-3D1C-47DE-A2BB-4977A442D74C}" presName="Name37" presStyleLbl="parChTrans1D3" presStyleIdx="2" presStyleCnt="4"/>
      <dgm:spPr/>
      <dgm:t>
        <a:bodyPr/>
        <a:lstStyle/>
        <a:p>
          <a:endParaRPr lang="pt-BR"/>
        </a:p>
      </dgm:t>
    </dgm:pt>
    <dgm:pt modelId="{162ED80F-41E7-408F-9328-E4E387AB9E3E}" type="pres">
      <dgm:prSet presAssocID="{A87E230A-F12F-4516-BD5D-37D3CBA6CD72}" presName="hierRoot2" presStyleCnt="0">
        <dgm:presLayoutVars>
          <dgm:hierBranch val="init"/>
        </dgm:presLayoutVars>
      </dgm:prSet>
      <dgm:spPr/>
    </dgm:pt>
    <dgm:pt modelId="{F69256FA-F48E-43DC-9773-738D7319A14C}" type="pres">
      <dgm:prSet presAssocID="{A87E230A-F12F-4516-BD5D-37D3CBA6CD72}" presName="rootComposite" presStyleCnt="0"/>
      <dgm:spPr/>
    </dgm:pt>
    <dgm:pt modelId="{79C01126-186B-439A-8B37-CD5F3E9E1D2A}" type="pres">
      <dgm:prSet presAssocID="{A87E230A-F12F-4516-BD5D-37D3CBA6CD72}" presName="rootText" presStyleLbl="node3" presStyleIdx="2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03E7C1CE-96C9-4581-9E7A-BC0846FAC370}" type="pres">
      <dgm:prSet presAssocID="{A87E230A-F12F-4516-BD5D-37D3CBA6CD72}" presName="rootPict" presStyleLbl="alignImgPlace1" presStyleIdx="8" presStyleCnt="14" custScaleX="107055" custScaleY="106625"/>
      <dgm:spPr>
        <a:blipFill rotWithShape="1">
          <a:blip xmlns:r="http://schemas.openxmlformats.org/officeDocument/2006/relationships" r:embed="rId9"/>
          <a:stretch>
            <a:fillRect/>
          </a:stretch>
        </a:blipFill>
        <a:ln>
          <a:noFill/>
        </a:ln>
      </dgm:spPr>
    </dgm:pt>
    <dgm:pt modelId="{431D6A79-4F16-406E-8463-8E1A9A3D20BF}" type="pres">
      <dgm:prSet presAssocID="{A87E230A-F12F-4516-BD5D-37D3CBA6CD72}" presName="rootConnector" presStyleLbl="node3" presStyleIdx="2" presStyleCnt="4"/>
      <dgm:spPr/>
      <dgm:t>
        <a:bodyPr/>
        <a:lstStyle/>
        <a:p>
          <a:endParaRPr lang="pt-BR"/>
        </a:p>
      </dgm:t>
    </dgm:pt>
    <dgm:pt modelId="{FC1B937B-B0BA-4A6E-9E33-134EB0455D2C}" type="pres">
      <dgm:prSet presAssocID="{A87E230A-F12F-4516-BD5D-37D3CBA6CD72}" presName="hierChild4" presStyleCnt="0"/>
      <dgm:spPr/>
    </dgm:pt>
    <dgm:pt modelId="{0D7A12FF-3947-4FC8-8E3E-0A58B41913B6}" type="pres">
      <dgm:prSet presAssocID="{DCDB376B-5C55-4B41-B6F7-29ED8AAEEAC5}" presName="Name37" presStyleLbl="parChTrans1D4" presStyleIdx="2" presStyleCnt="4"/>
      <dgm:spPr/>
      <dgm:t>
        <a:bodyPr/>
        <a:lstStyle/>
        <a:p>
          <a:endParaRPr lang="pt-BR"/>
        </a:p>
      </dgm:t>
    </dgm:pt>
    <dgm:pt modelId="{6400B930-0423-425E-A43A-74280811C715}" type="pres">
      <dgm:prSet presAssocID="{81A31F26-8B79-467A-9FD5-66B7CB107129}" presName="hierRoot2" presStyleCnt="0">
        <dgm:presLayoutVars>
          <dgm:hierBranch val="init"/>
        </dgm:presLayoutVars>
      </dgm:prSet>
      <dgm:spPr/>
    </dgm:pt>
    <dgm:pt modelId="{177C0FAA-99C2-4165-996E-381D1485BA68}" type="pres">
      <dgm:prSet presAssocID="{81A31F26-8B79-467A-9FD5-66B7CB107129}" presName="rootComposite" presStyleCnt="0"/>
      <dgm:spPr/>
    </dgm:pt>
    <dgm:pt modelId="{61F64E3C-0355-4615-87DC-07CDFD556EC1}" type="pres">
      <dgm:prSet presAssocID="{81A31F26-8B79-467A-9FD5-66B7CB107129}" presName="rootText" presStyleLbl="node4" presStyleIdx="2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FB639B39-4678-4707-BC69-8DD571C9B44B}" type="pres">
      <dgm:prSet presAssocID="{81A31F26-8B79-467A-9FD5-66B7CB107129}" presName="rootPict" presStyleLbl="alignImgPlace1" presStyleIdx="9" presStyleCnt="14" custScaleX="108807" custScaleY="107243"/>
      <dgm:spPr>
        <a:blipFill rotWithShape="1">
          <a:blip xmlns:r="http://schemas.openxmlformats.org/officeDocument/2006/relationships" r:embed="rId10"/>
          <a:stretch>
            <a:fillRect/>
          </a:stretch>
        </a:blipFill>
        <a:ln>
          <a:noFill/>
        </a:ln>
      </dgm:spPr>
    </dgm:pt>
    <dgm:pt modelId="{3D4485FB-8786-4E3A-A912-720FCC867722}" type="pres">
      <dgm:prSet presAssocID="{81A31F26-8B79-467A-9FD5-66B7CB107129}" presName="rootConnector" presStyleLbl="node4" presStyleIdx="2" presStyleCnt="4"/>
      <dgm:spPr/>
      <dgm:t>
        <a:bodyPr/>
        <a:lstStyle/>
        <a:p>
          <a:endParaRPr lang="pt-BR"/>
        </a:p>
      </dgm:t>
    </dgm:pt>
    <dgm:pt modelId="{CE9E8D4C-A583-4399-BF5B-6EB5FEEC9036}" type="pres">
      <dgm:prSet presAssocID="{81A31F26-8B79-467A-9FD5-66B7CB107129}" presName="hierChild4" presStyleCnt="0"/>
      <dgm:spPr/>
    </dgm:pt>
    <dgm:pt modelId="{89E18418-B328-4438-AD2A-B5180E84DDD8}" type="pres">
      <dgm:prSet presAssocID="{81A31F26-8B79-467A-9FD5-66B7CB107129}" presName="hierChild5" presStyleCnt="0"/>
      <dgm:spPr/>
    </dgm:pt>
    <dgm:pt modelId="{06885799-9CE3-48FF-9BF6-9C6990537840}" type="pres">
      <dgm:prSet presAssocID="{A87E230A-F12F-4516-BD5D-37D3CBA6CD72}" presName="hierChild5" presStyleCnt="0"/>
      <dgm:spPr/>
    </dgm:pt>
    <dgm:pt modelId="{AAF5D447-37E3-4E72-8224-92C05D44436F}" type="pres">
      <dgm:prSet presAssocID="{2981F224-1C7E-42EE-A083-12A98E1C1124}" presName="hierChild5" presStyleCnt="0"/>
      <dgm:spPr/>
    </dgm:pt>
    <dgm:pt modelId="{89304A6C-C6C1-4AAA-AE7A-313404D0F903}" type="pres">
      <dgm:prSet presAssocID="{44C5AB39-9D0A-43AF-AF03-6FD5702591AC}" presName="Name37" presStyleLbl="parChTrans1D2" presStyleIdx="3" presStyleCnt="5"/>
      <dgm:spPr/>
      <dgm:t>
        <a:bodyPr/>
        <a:lstStyle/>
        <a:p>
          <a:endParaRPr lang="pt-BR"/>
        </a:p>
      </dgm:t>
    </dgm:pt>
    <dgm:pt modelId="{430A996B-1CFE-4DCD-9A1B-11BA1C1CA523}" type="pres">
      <dgm:prSet presAssocID="{598171BD-42A8-4666-9135-CB86665D5413}" presName="hierRoot2" presStyleCnt="0">
        <dgm:presLayoutVars>
          <dgm:hierBranch val="init"/>
        </dgm:presLayoutVars>
      </dgm:prSet>
      <dgm:spPr/>
    </dgm:pt>
    <dgm:pt modelId="{FFB3BA85-A08B-43E7-90A5-FC0815BADC10}" type="pres">
      <dgm:prSet presAssocID="{598171BD-42A8-4666-9135-CB86665D5413}" presName="rootComposite" presStyleCnt="0"/>
      <dgm:spPr/>
    </dgm:pt>
    <dgm:pt modelId="{B59DD782-33FB-4225-B573-FCF03E16FC74}" type="pres">
      <dgm:prSet presAssocID="{598171BD-42A8-4666-9135-CB86665D5413}" presName="rootText" presStyleLbl="node2" presStyleIdx="3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FAE6B32E-A7E6-4F45-A4F4-A782C912F9DA}" type="pres">
      <dgm:prSet presAssocID="{598171BD-42A8-4666-9135-CB86665D5413}" presName="rootPict" presStyleLbl="alignImgPlace1" presStyleIdx="10" presStyleCnt="14" custScaleX="112856" custScaleY="106007" custLinFactNeighborX="6213"/>
      <dgm:spPr>
        <a:blipFill rotWithShape="1">
          <a:blip xmlns:r="http://schemas.openxmlformats.org/officeDocument/2006/relationships" r:embed="rId11"/>
          <a:stretch>
            <a:fillRect/>
          </a:stretch>
        </a:blipFill>
        <a:ln>
          <a:noFill/>
        </a:ln>
      </dgm:spPr>
    </dgm:pt>
    <dgm:pt modelId="{EA019B55-7ADE-44F2-BC8E-80A1C47E87EB}" type="pres">
      <dgm:prSet presAssocID="{598171BD-42A8-4666-9135-CB86665D5413}" presName="rootConnector" presStyleLbl="node2" presStyleIdx="3" presStyleCnt="4"/>
      <dgm:spPr/>
      <dgm:t>
        <a:bodyPr/>
        <a:lstStyle/>
        <a:p>
          <a:endParaRPr lang="pt-BR"/>
        </a:p>
      </dgm:t>
    </dgm:pt>
    <dgm:pt modelId="{DC8C67E9-6F5B-455B-8893-302F2A8A36B3}" type="pres">
      <dgm:prSet presAssocID="{598171BD-42A8-4666-9135-CB86665D5413}" presName="hierChild4" presStyleCnt="0"/>
      <dgm:spPr/>
    </dgm:pt>
    <dgm:pt modelId="{A8CB7FBB-E9B5-4255-9EFE-312731705314}" type="pres">
      <dgm:prSet presAssocID="{713B5A0D-1FD3-4E42-8586-94B55E755F05}" presName="Name37" presStyleLbl="parChTrans1D3" presStyleIdx="3" presStyleCnt="4"/>
      <dgm:spPr/>
      <dgm:t>
        <a:bodyPr/>
        <a:lstStyle/>
        <a:p>
          <a:endParaRPr lang="pt-BR"/>
        </a:p>
      </dgm:t>
    </dgm:pt>
    <dgm:pt modelId="{39A01A67-D3AF-498B-B9FF-FA62E84FD14D}" type="pres">
      <dgm:prSet presAssocID="{77400C1A-9A9B-4A2F-AFD7-6C91118B5D4C}" presName="hierRoot2" presStyleCnt="0">
        <dgm:presLayoutVars>
          <dgm:hierBranch val="init"/>
        </dgm:presLayoutVars>
      </dgm:prSet>
      <dgm:spPr/>
    </dgm:pt>
    <dgm:pt modelId="{46B9B3E5-AA0F-46B3-9085-9EB7AC3B9F05}" type="pres">
      <dgm:prSet presAssocID="{77400C1A-9A9B-4A2F-AFD7-6C91118B5D4C}" presName="rootComposite" presStyleCnt="0"/>
      <dgm:spPr/>
    </dgm:pt>
    <dgm:pt modelId="{A5D461B0-8B85-4B5C-8F4A-36002E6E6FE8}" type="pres">
      <dgm:prSet presAssocID="{77400C1A-9A9B-4A2F-AFD7-6C91118B5D4C}" presName="rootText" presStyleLbl="node3" presStyleIdx="3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3527A79E-CB67-4707-B553-E4503A1477BC}" type="pres">
      <dgm:prSet presAssocID="{77400C1A-9A9B-4A2F-AFD7-6C91118B5D4C}" presName="rootPict" presStyleLbl="alignImgPlace1" presStyleIdx="11" presStyleCnt="14" custScaleX="106617" custScaleY="104286"/>
      <dgm:spPr>
        <a:blipFill rotWithShape="1">
          <a:blip xmlns:r="http://schemas.openxmlformats.org/officeDocument/2006/relationships" r:embed="rId12"/>
          <a:stretch>
            <a:fillRect/>
          </a:stretch>
        </a:blipFill>
        <a:ln>
          <a:noFill/>
        </a:ln>
      </dgm:spPr>
    </dgm:pt>
    <dgm:pt modelId="{C9F26209-9A4E-4F2B-B9B4-7732A13F2E5F}" type="pres">
      <dgm:prSet presAssocID="{77400C1A-9A9B-4A2F-AFD7-6C91118B5D4C}" presName="rootConnector" presStyleLbl="node3" presStyleIdx="3" presStyleCnt="4"/>
      <dgm:spPr/>
      <dgm:t>
        <a:bodyPr/>
        <a:lstStyle/>
        <a:p>
          <a:endParaRPr lang="pt-BR"/>
        </a:p>
      </dgm:t>
    </dgm:pt>
    <dgm:pt modelId="{F9AB4A5E-70A1-4ED7-A749-01E3710AF7E8}" type="pres">
      <dgm:prSet presAssocID="{77400C1A-9A9B-4A2F-AFD7-6C91118B5D4C}" presName="hierChild4" presStyleCnt="0"/>
      <dgm:spPr/>
    </dgm:pt>
    <dgm:pt modelId="{07FACA25-F18C-4297-9219-4E85A272852A}" type="pres">
      <dgm:prSet presAssocID="{837FE529-849A-461C-BCC4-CB984B274831}" presName="Name37" presStyleLbl="parChTrans1D4" presStyleIdx="3" presStyleCnt="4"/>
      <dgm:spPr/>
      <dgm:t>
        <a:bodyPr/>
        <a:lstStyle/>
        <a:p>
          <a:endParaRPr lang="pt-BR"/>
        </a:p>
      </dgm:t>
    </dgm:pt>
    <dgm:pt modelId="{D858A136-4003-4B62-9B2B-B6D610FF9478}" type="pres">
      <dgm:prSet presAssocID="{422B0361-55A4-4983-ACB8-FAA9C2F2FC73}" presName="hierRoot2" presStyleCnt="0">
        <dgm:presLayoutVars>
          <dgm:hierBranch val="init"/>
        </dgm:presLayoutVars>
      </dgm:prSet>
      <dgm:spPr/>
    </dgm:pt>
    <dgm:pt modelId="{6EAE6718-E670-48EB-99E1-A1C886E63C8A}" type="pres">
      <dgm:prSet presAssocID="{422B0361-55A4-4983-ACB8-FAA9C2F2FC73}" presName="rootComposite" presStyleCnt="0"/>
      <dgm:spPr/>
    </dgm:pt>
    <dgm:pt modelId="{B7B495C8-0A38-4B0A-B49F-E12D54BA38DD}" type="pres">
      <dgm:prSet presAssocID="{422B0361-55A4-4983-ACB8-FAA9C2F2FC73}" presName="rootText" presStyleLbl="node4" presStyleIdx="3" presStyleCnt="4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9D12723C-0FAF-4CB7-94E5-EE6DED37C86A}" type="pres">
      <dgm:prSet presAssocID="{422B0361-55A4-4983-ACB8-FAA9C2F2FC73}" presName="rootPict" presStyleLbl="alignImgPlace1" presStyleIdx="12" presStyleCnt="14" custScaleX="106811" custScaleY="104904"/>
      <dgm:spPr>
        <a:blipFill rotWithShape="1">
          <a:blip xmlns:r="http://schemas.openxmlformats.org/officeDocument/2006/relationships" r:embed="rId13"/>
          <a:stretch>
            <a:fillRect/>
          </a:stretch>
        </a:blipFill>
        <a:ln>
          <a:noFill/>
        </a:ln>
      </dgm:spPr>
    </dgm:pt>
    <dgm:pt modelId="{85393AAE-ABF3-4037-BA23-433905C095D2}" type="pres">
      <dgm:prSet presAssocID="{422B0361-55A4-4983-ACB8-FAA9C2F2FC73}" presName="rootConnector" presStyleLbl="node4" presStyleIdx="3" presStyleCnt="4"/>
      <dgm:spPr/>
      <dgm:t>
        <a:bodyPr/>
        <a:lstStyle/>
        <a:p>
          <a:endParaRPr lang="pt-BR"/>
        </a:p>
      </dgm:t>
    </dgm:pt>
    <dgm:pt modelId="{E107BD59-BF80-4251-8D26-39AB4B0E462B}" type="pres">
      <dgm:prSet presAssocID="{422B0361-55A4-4983-ACB8-FAA9C2F2FC73}" presName="hierChild4" presStyleCnt="0"/>
      <dgm:spPr/>
    </dgm:pt>
    <dgm:pt modelId="{C6356A61-CABA-4C73-9590-E774A4C13A43}" type="pres">
      <dgm:prSet presAssocID="{422B0361-55A4-4983-ACB8-FAA9C2F2FC73}" presName="hierChild5" presStyleCnt="0"/>
      <dgm:spPr/>
    </dgm:pt>
    <dgm:pt modelId="{34149DE5-5F5E-47FC-81CB-1AF98F070E57}" type="pres">
      <dgm:prSet presAssocID="{77400C1A-9A9B-4A2F-AFD7-6C91118B5D4C}" presName="hierChild5" presStyleCnt="0"/>
      <dgm:spPr/>
    </dgm:pt>
    <dgm:pt modelId="{143379E1-A459-4BAB-AFAE-8AB1AC5EC2D4}" type="pres">
      <dgm:prSet presAssocID="{598171BD-42A8-4666-9135-CB86665D5413}" presName="hierChild5" presStyleCnt="0"/>
      <dgm:spPr/>
    </dgm:pt>
    <dgm:pt modelId="{871F392D-4AFE-4865-A3B1-9E657AFFAE82}" type="pres">
      <dgm:prSet presAssocID="{4012DFDB-498A-4516-B66A-B3589F56F3B3}" presName="hierChild3" presStyleCnt="0"/>
      <dgm:spPr/>
    </dgm:pt>
    <dgm:pt modelId="{CB1A79AF-6BC3-4C45-8A0E-DDB8F2EB17E9}" type="pres">
      <dgm:prSet presAssocID="{FC9EF8D1-E805-44C0-8583-21EAA62DD74E}" presName="Name111" presStyleLbl="parChTrans1D2" presStyleIdx="4" presStyleCnt="5"/>
      <dgm:spPr/>
      <dgm:t>
        <a:bodyPr/>
        <a:lstStyle/>
        <a:p>
          <a:endParaRPr lang="pt-BR"/>
        </a:p>
      </dgm:t>
    </dgm:pt>
    <dgm:pt modelId="{07436F1A-2A27-400E-9D1A-33FF185735AA}" type="pres">
      <dgm:prSet presAssocID="{8FFD1F83-6C5E-4094-B601-6811DCD3366D}" presName="hierRoot3" presStyleCnt="0">
        <dgm:presLayoutVars>
          <dgm:hierBranch val="init"/>
        </dgm:presLayoutVars>
      </dgm:prSet>
      <dgm:spPr/>
    </dgm:pt>
    <dgm:pt modelId="{9F51F756-A0AC-465F-AA27-BDC3686955B1}" type="pres">
      <dgm:prSet presAssocID="{8FFD1F83-6C5E-4094-B601-6811DCD3366D}" presName="rootComposite3" presStyleCnt="0"/>
      <dgm:spPr/>
    </dgm:pt>
    <dgm:pt modelId="{86049697-127C-4594-88FB-18857D5AF747}" type="pres">
      <dgm:prSet presAssocID="{8FFD1F83-6C5E-4094-B601-6811DCD3366D}" presName="rootText3" presStyleLbl="asst1" presStyleIdx="0" presStyleCnt="1">
        <dgm:presLayoutVars>
          <dgm:chPref val="3"/>
        </dgm:presLayoutVars>
      </dgm:prSet>
      <dgm:spPr/>
      <dgm:t>
        <a:bodyPr/>
        <a:lstStyle/>
        <a:p>
          <a:endParaRPr lang="pt-BR"/>
        </a:p>
      </dgm:t>
    </dgm:pt>
    <dgm:pt modelId="{24A639AA-0D69-404F-884A-A2E63E1D8C11}" type="pres">
      <dgm:prSet presAssocID="{8FFD1F83-6C5E-4094-B601-6811DCD3366D}" presName="rootPict3" presStyleLbl="alignImgPlace1" presStyleIdx="13" presStyleCnt="14"/>
      <dgm:spPr>
        <a:blipFill rotWithShape="1">
          <a:blip xmlns:r="http://schemas.openxmlformats.org/officeDocument/2006/relationships" r:embed="rId14"/>
          <a:stretch>
            <a:fillRect/>
          </a:stretch>
        </a:blipFill>
        <a:ln>
          <a:noFill/>
        </a:ln>
      </dgm:spPr>
    </dgm:pt>
    <dgm:pt modelId="{A7F5ECCB-E43C-4B42-84F0-B17A0F026CDD}" type="pres">
      <dgm:prSet presAssocID="{8FFD1F83-6C5E-4094-B601-6811DCD3366D}" presName="rootConnector3" presStyleLbl="asst1" presStyleIdx="0" presStyleCnt="1"/>
      <dgm:spPr/>
      <dgm:t>
        <a:bodyPr/>
        <a:lstStyle/>
        <a:p>
          <a:endParaRPr lang="pt-BR"/>
        </a:p>
      </dgm:t>
    </dgm:pt>
    <dgm:pt modelId="{907E87E7-C1D1-49C4-B018-48C91066FF65}" type="pres">
      <dgm:prSet presAssocID="{8FFD1F83-6C5E-4094-B601-6811DCD3366D}" presName="hierChild6" presStyleCnt="0"/>
      <dgm:spPr/>
    </dgm:pt>
    <dgm:pt modelId="{B6DB5F0F-AF77-48D9-83A0-0B54D40236B0}" type="pres">
      <dgm:prSet presAssocID="{8FFD1F83-6C5E-4094-B601-6811DCD3366D}" presName="hierChild7" presStyleCnt="0"/>
      <dgm:spPr/>
    </dgm:pt>
  </dgm:ptLst>
  <dgm:cxnLst>
    <dgm:cxn modelId="{49A7DBA0-6DD9-4680-9D39-A54D7F27702D}" type="presOf" srcId="{4306E099-A96F-4DC9-B723-0DF0B2A09EB9}" destId="{69311346-5AC8-445E-B5DE-C8D5DA055BC0}" srcOrd="1" destOrd="0" presId="urn:microsoft.com/office/officeart/2005/8/layout/pictureOrgChart+Icon"/>
    <dgm:cxn modelId="{9916A109-6716-4148-B6AC-7652693D9BB4}" srcId="{4012DFDB-498A-4516-B66A-B3589F56F3B3}" destId="{2981F224-1C7E-42EE-A083-12A98E1C1124}" srcOrd="3" destOrd="0" parTransId="{3C9820CC-8B36-4BFF-B788-58A274439EC9}" sibTransId="{327DCF2F-8787-4548-8A75-BFA4B59BABB2}"/>
    <dgm:cxn modelId="{70F2F677-789C-49D6-9E84-F2F6C20A0AC1}" type="presOf" srcId="{2981F224-1C7E-42EE-A083-12A98E1C1124}" destId="{F9EEE580-71A6-4E53-995A-ECC45ADFC29D}" srcOrd="0" destOrd="0" presId="urn:microsoft.com/office/officeart/2005/8/layout/pictureOrgChart+Icon"/>
    <dgm:cxn modelId="{8A856A31-310F-49B1-8C26-A6FA025DF317}" type="presOf" srcId="{D9181260-F1A2-4FBE-843F-BB4D446D75D9}" destId="{0EF4BE54-44E7-4D46-8913-6D7C95D289DE}" srcOrd="0" destOrd="0" presId="urn:microsoft.com/office/officeart/2005/8/layout/pictureOrgChart+Icon"/>
    <dgm:cxn modelId="{A902FB58-DA3B-4C00-BD8A-FF69D9569927}" srcId="{4012DFDB-498A-4516-B66A-B3589F56F3B3}" destId="{0608D898-B163-489D-B9C7-B14E4575A312}" srcOrd="1" destOrd="0" parTransId="{A3E7B80F-D82E-4546-9ED6-C7B018FC755A}" sibTransId="{E51ECB12-2AAD-442E-B104-6122DC8AF7C1}"/>
    <dgm:cxn modelId="{AD2E9CE4-E964-447D-AC0D-B80EF52AE42E}" srcId="{4012DFDB-498A-4516-B66A-B3589F56F3B3}" destId="{C56CB590-B245-4816-B7C7-DDA4E414604E}" srcOrd="2" destOrd="0" parTransId="{C7BEB2FE-AED9-45FD-B81D-72BB156D19C5}" sibTransId="{B2A85A1A-033D-44A7-80A6-9C67423502A6}"/>
    <dgm:cxn modelId="{19575AB5-9A85-4548-BEA5-0D673106203F}" type="presOf" srcId="{3C9820CC-8B36-4BFF-B788-58A274439EC9}" destId="{FB5EBB9B-8BE8-42FE-9595-5B1EAD87A8FD}" srcOrd="0" destOrd="0" presId="urn:microsoft.com/office/officeart/2005/8/layout/pictureOrgChart+Icon"/>
    <dgm:cxn modelId="{911CC18C-F42D-4E6F-A7F9-B3A4753BAA41}" type="presOf" srcId="{598171BD-42A8-4666-9135-CB86665D5413}" destId="{EA019B55-7ADE-44F2-BC8E-80A1C47E87EB}" srcOrd="1" destOrd="0" presId="urn:microsoft.com/office/officeart/2005/8/layout/pictureOrgChart+Icon"/>
    <dgm:cxn modelId="{BC6CD434-61EF-446C-A3D0-9C3B961DE3D0}" type="presOf" srcId="{4012DFDB-498A-4516-B66A-B3589F56F3B3}" destId="{1A4978D9-614F-460E-8346-61943E68B541}" srcOrd="1" destOrd="0" presId="urn:microsoft.com/office/officeart/2005/8/layout/pictureOrgChart+Icon"/>
    <dgm:cxn modelId="{ED6C32D6-40DA-4FD0-90DC-A7D0D2BDE5E4}" srcId="{4012DFDB-498A-4516-B66A-B3589F56F3B3}" destId="{598171BD-42A8-4666-9135-CB86665D5413}" srcOrd="4" destOrd="0" parTransId="{44C5AB39-9D0A-43AF-AF03-6FD5702591AC}" sibTransId="{C2D9EFBF-0853-471D-8CF8-220D3E7A1882}"/>
    <dgm:cxn modelId="{E9F7F654-D650-494E-8DEF-6A44C242A4F0}" type="presOf" srcId="{8FFD1F83-6C5E-4094-B601-6811DCD3366D}" destId="{86049697-127C-4594-88FB-18857D5AF747}" srcOrd="0" destOrd="0" presId="urn:microsoft.com/office/officeart/2005/8/layout/pictureOrgChart+Icon"/>
    <dgm:cxn modelId="{70E2FAF8-6B1A-4AE9-BA07-0CABA6AD0EFC}" type="presOf" srcId="{422B0361-55A4-4983-ACB8-FAA9C2F2FC73}" destId="{85393AAE-ABF3-4037-BA23-433905C095D2}" srcOrd="1" destOrd="0" presId="urn:microsoft.com/office/officeart/2005/8/layout/pictureOrgChart+Icon"/>
    <dgm:cxn modelId="{1CDEAF0C-7A2E-42B3-9FCF-939DD3F59D34}" type="presOf" srcId="{A87E230A-F12F-4516-BD5D-37D3CBA6CD72}" destId="{431D6A79-4F16-406E-8463-8E1A9A3D20BF}" srcOrd="1" destOrd="0" presId="urn:microsoft.com/office/officeart/2005/8/layout/pictureOrgChart+Icon"/>
    <dgm:cxn modelId="{F4D48309-400C-49EA-AC3D-8A0BCD27B545}" type="presOf" srcId="{4012DFDB-498A-4516-B66A-B3589F56F3B3}" destId="{E3743CCE-B433-4A0A-BDD4-FA1AAC75F4AF}" srcOrd="0" destOrd="0" presId="urn:microsoft.com/office/officeart/2005/8/layout/pictureOrgChart+Icon"/>
    <dgm:cxn modelId="{2B2456F1-5910-4CF1-8A2E-6BC771880949}" type="presOf" srcId="{77400C1A-9A9B-4A2F-AFD7-6C91118B5D4C}" destId="{C9F26209-9A4E-4F2B-B9B4-7732A13F2E5F}" srcOrd="1" destOrd="0" presId="urn:microsoft.com/office/officeart/2005/8/layout/pictureOrgChart+Icon"/>
    <dgm:cxn modelId="{8F1C9367-82EC-47AB-A566-D59E17185CD3}" type="presOf" srcId="{81A31F26-8B79-467A-9FD5-66B7CB107129}" destId="{61F64E3C-0355-4615-87DC-07CDFD556EC1}" srcOrd="0" destOrd="0" presId="urn:microsoft.com/office/officeart/2005/8/layout/pictureOrgChart+Icon"/>
    <dgm:cxn modelId="{4DE8690E-CFC6-4672-979A-B64728E823BE}" type="presOf" srcId="{713B5A0D-1FD3-4E42-8586-94B55E755F05}" destId="{A8CB7FBB-E9B5-4255-9EFE-312731705314}" srcOrd="0" destOrd="0" presId="urn:microsoft.com/office/officeart/2005/8/layout/pictureOrgChart+Icon"/>
    <dgm:cxn modelId="{43C65F9C-1BB8-441D-96C9-143F5A5703CE}" type="presOf" srcId="{C56CB590-B245-4816-B7C7-DDA4E414604E}" destId="{F43B1165-2631-49AF-9299-476706367576}" srcOrd="0" destOrd="0" presId="urn:microsoft.com/office/officeart/2005/8/layout/pictureOrgChart+Icon"/>
    <dgm:cxn modelId="{7DA1FB72-D05A-4EDA-92D8-B9BE71F5F9E8}" type="presOf" srcId="{C7BEB2FE-AED9-45FD-B81D-72BB156D19C5}" destId="{28F9C158-4CB9-4B81-8B8A-868BB701D7A9}" srcOrd="0" destOrd="0" presId="urn:microsoft.com/office/officeart/2005/8/layout/pictureOrgChart+Icon"/>
    <dgm:cxn modelId="{BFA2B9BA-A29E-43C6-AC14-7A071489629B}" type="presOf" srcId="{59583D0D-A327-4B58-A389-210C62410B73}" destId="{8FCACA15-864B-4B6B-9645-436C803FF44B}" srcOrd="0" destOrd="0" presId="urn:microsoft.com/office/officeart/2005/8/layout/pictureOrgChart+Icon"/>
    <dgm:cxn modelId="{4D3039DE-230F-4E61-82FF-7CB2D9A8AC5C}" srcId="{A87E230A-F12F-4516-BD5D-37D3CBA6CD72}" destId="{81A31F26-8B79-467A-9FD5-66B7CB107129}" srcOrd="0" destOrd="0" parTransId="{DCDB376B-5C55-4B41-B6F7-29ED8AAEEAC5}" sibTransId="{E737D975-B47A-45B2-816B-4F42AC26D576}"/>
    <dgm:cxn modelId="{59B09841-A35D-41B0-9ABE-88E2A29A9A20}" type="presOf" srcId="{598171BD-42A8-4666-9135-CB86665D5413}" destId="{B59DD782-33FB-4225-B573-FCF03E16FC74}" srcOrd="0" destOrd="0" presId="urn:microsoft.com/office/officeart/2005/8/layout/pictureOrgChart+Icon"/>
    <dgm:cxn modelId="{DAE4AA66-189D-4C33-8546-00C433814237}" srcId="{77400C1A-9A9B-4A2F-AFD7-6C91118B5D4C}" destId="{422B0361-55A4-4983-ACB8-FAA9C2F2FC73}" srcOrd="0" destOrd="0" parTransId="{837FE529-849A-461C-BCC4-CB984B274831}" sibTransId="{AEF278C6-7C0A-4C81-A2DE-87ECCD4CBB91}"/>
    <dgm:cxn modelId="{6892F51E-B408-4875-A15C-A7EEA6776D0F}" type="presOf" srcId="{DCDB376B-5C55-4B41-B6F7-29ED8AAEEAC5}" destId="{0D7A12FF-3947-4FC8-8E3E-0A58B41913B6}" srcOrd="0" destOrd="0" presId="urn:microsoft.com/office/officeart/2005/8/layout/pictureOrgChart+Icon"/>
    <dgm:cxn modelId="{615C0C5D-638E-4A2A-9872-DA3DCFB57AE2}" type="presOf" srcId="{A3E7B80F-D82E-4546-9ED6-C7B018FC755A}" destId="{81E9F198-A9CB-45CB-8471-6B4FD9416063}" srcOrd="0" destOrd="0" presId="urn:microsoft.com/office/officeart/2005/8/layout/pictureOrgChart+Icon"/>
    <dgm:cxn modelId="{94D11438-788F-478E-BC48-C67C7A4DCCF6}" type="presOf" srcId="{757E8F83-0C95-4552-B791-301ADA055666}" destId="{6D6C19B5-CEDF-4F45-B065-A18043A46E42}" srcOrd="0" destOrd="0" presId="urn:microsoft.com/office/officeart/2005/8/layout/pictureOrgChart+Icon"/>
    <dgm:cxn modelId="{A7C630FD-B3BA-4441-BB53-6B0B79B27131}" type="presOf" srcId="{B10D67F4-33B3-4A0B-B7FC-DE1F5BF3B440}" destId="{AB2A747D-6C45-4D98-AE5A-C3CC47D3479B}" srcOrd="0" destOrd="0" presId="urn:microsoft.com/office/officeart/2005/8/layout/pictureOrgChart+Icon"/>
    <dgm:cxn modelId="{2B1C2AF9-8DBB-4CDB-B4B8-3BA684F4AA21}" type="presOf" srcId="{0608D898-B163-489D-B9C7-B14E4575A312}" destId="{4F3067CC-6528-416B-9990-044C6BCDD556}" srcOrd="1" destOrd="0" presId="urn:microsoft.com/office/officeart/2005/8/layout/pictureOrgChart+Icon"/>
    <dgm:cxn modelId="{F90269E9-BAB8-441E-8971-26835BDA2476}" type="presOf" srcId="{422B0361-55A4-4983-ACB8-FAA9C2F2FC73}" destId="{B7B495C8-0A38-4B0A-B49F-E12D54BA38DD}" srcOrd="0" destOrd="0" presId="urn:microsoft.com/office/officeart/2005/8/layout/pictureOrgChart+Icon"/>
    <dgm:cxn modelId="{14678DC0-B697-4B94-A57C-798F451A914A}" type="presOf" srcId="{A2F21166-3D1C-47DE-A2BB-4977A442D74C}" destId="{D3784496-1C8D-412D-8BC9-0EC7D7BAD9C0}" srcOrd="0" destOrd="0" presId="urn:microsoft.com/office/officeart/2005/8/layout/pictureOrgChart+Icon"/>
    <dgm:cxn modelId="{BD7DDF05-0052-4A25-BDC4-196675C522AF}" type="presOf" srcId="{0608D898-B163-489D-B9C7-B14E4575A312}" destId="{13CC17F0-CC6B-4D0E-BA51-687AAEFC8B1C}" srcOrd="0" destOrd="0" presId="urn:microsoft.com/office/officeart/2005/8/layout/pictureOrgChart+Icon"/>
    <dgm:cxn modelId="{E6F51137-154F-4B02-B5C6-488E4C5A6FFF}" type="presOf" srcId="{4306E099-A96F-4DC9-B723-0DF0B2A09EB9}" destId="{752E1743-6379-49D7-8708-EA7BA5445001}" srcOrd="0" destOrd="0" presId="urn:microsoft.com/office/officeart/2005/8/layout/pictureOrgChart+Icon"/>
    <dgm:cxn modelId="{0B026F6D-EA4F-47C2-B45C-E903644FD363}" type="presOf" srcId="{2981F224-1C7E-42EE-A083-12A98E1C1124}" destId="{708CB21E-9762-4355-B8C8-4B276E5367F2}" srcOrd="1" destOrd="0" presId="urn:microsoft.com/office/officeart/2005/8/layout/pictureOrgChart+Icon"/>
    <dgm:cxn modelId="{C4A08C1E-F270-48DE-AA1C-A860E37279AD}" srcId="{0608D898-B163-489D-B9C7-B14E4575A312}" destId="{757E8F83-0C95-4552-B791-301ADA055666}" srcOrd="0" destOrd="0" parTransId="{212B6D1C-E5AD-429C-B285-04BAB5999AB8}" sibTransId="{2999CA21-D596-49A0-8AC5-7008D1E4AA89}"/>
    <dgm:cxn modelId="{13B9F06D-3404-478B-8780-A466F6C0FA01}" srcId="{59583D0D-A327-4B58-A389-210C62410B73}" destId="{4012DFDB-498A-4516-B66A-B3589F56F3B3}" srcOrd="0" destOrd="0" parTransId="{71054EBE-96A0-46DD-BAB3-D4064B152CCD}" sibTransId="{FB327D8A-23F0-4E7E-8CF6-B3708539A988}"/>
    <dgm:cxn modelId="{6F0078AA-E210-45B3-BF9A-9F4356677B84}" srcId="{B10D67F4-33B3-4A0B-B7FC-DE1F5BF3B440}" destId="{4306E099-A96F-4DC9-B723-0DF0B2A09EB9}" srcOrd="0" destOrd="0" parTransId="{AA0F26F1-4272-4E83-8DD1-F3C3B5C0111F}" sibTransId="{0A76F7FE-1903-4FCF-8F9D-5456B141AF58}"/>
    <dgm:cxn modelId="{F9D71E0E-AF15-418B-8266-039D5615B7DB}" srcId="{757E8F83-0C95-4552-B791-301ADA055666}" destId="{71A4FF45-C38C-411F-9BC1-3F6F8A87C719}" srcOrd="0" destOrd="0" parTransId="{D9181260-F1A2-4FBE-843F-BB4D446D75D9}" sibTransId="{668BAABB-EA28-4C26-8842-9FE912BE4F74}"/>
    <dgm:cxn modelId="{AFB184BC-9B6E-4A8D-B9BE-8EFC7304CC0A}" srcId="{598171BD-42A8-4666-9135-CB86665D5413}" destId="{77400C1A-9A9B-4A2F-AFD7-6C91118B5D4C}" srcOrd="0" destOrd="0" parTransId="{713B5A0D-1FD3-4E42-8586-94B55E755F05}" sibTransId="{A950292B-D2BB-47FC-A3F1-E0DE78BB3748}"/>
    <dgm:cxn modelId="{3A9C8CC5-1EDE-480B-B67D-DDC66D7C214D}" type="presOf" srcId="{71A4FF45-C38C-411F-9BC1-3F6F8A87C719}" destId="{1EDE913A-49B3-4711-870E-CD3CC5361D5A}" srcOrd="0" destOrd="0" presId="urn:microsoft.com/office/officeart/2005/8/layout/pictureOrgChart+Icon"/>
    <dgm:cxn modelId="{D506F44F-DF58-41BE-92B0-D4F72689A762}" type="presOf" srcId="{C56CB590-B245-4816-B7C7-DDA4E414604E}" destId="{D7EE1592-0F74-42C6-9575-FF62DEC8547F}" srcOrd="1" destOrd="0" presId="urn:microsoft.com/office/officeart/2005/8/layout/pictureOrgChart+Icon"/>
    <dgm:cxn modelId="{DCC108D3-90B3-4547-87A6-3E3C54812F09}" type="presOf" srcId="{FC9EF8D1-E805-44C0-8583-21EAA62DD74E}" destId="{CB1A79AF-6BC3-4C45-8A0E-DDB8F2EB17E9}" srcOrd="0" destOrd="0" presId="urn:microsoft.com/office/officeart/2005/8/layout/pictureOrgChart+Icon"/>
    <dgm:cxn modelId="{7E79CD4D-49A4-4B84-A7FC-B3A5BB0E9724}" type="presOf" srcId="{8FFD1F83-6C5E-4094-B601-6811DCD3366D}" destId="{A7F5ECCB-E43C-4B42-84F0-B17A0F026CDD}" srcOrd="1" destOrd="0" presId="urn:microsoft.com/office/officeart/2005/8/layout/pictureOrgChart+Icon"/>
    <dgm:cxn modelId="{0E2E9961-DD78-4E67-B11C-5C318A5BFA48}" type="presOf" srcId="{757E8F83-0C95-4552-B791-301ADA055666}" destId="{92065039-7496-4E4B-8FD4-50498772DD9F}" srcOrd="1" destOrd="0" presId="urn:microsoft.com/office/officeart/2005/8/layout/pictureOrgChart+Icon"/>
    <dgm:cxn modelId="{9D3C545B-6A7F-4D40-BCAB-0799ECC4EA17}" type="presOf" srcId="{02E82532-184E-4FFF-9E15-7EE81A757ECF}" destId="{7521E280-0FAB-45FB-A8C8-0A933496CC70}" srcOrd="0" destOrd="0" presId="urn:microsoft.com/office/officeart/2005/8/layout/pictureOrgChart+Icon"/>
    <dgm:cxn modelId="{9B344EDD-FBCD-430D-B334-D7B5F9E49B31}" type="presOf" srcId="{77400C1A-9A9B-4A2F-AFD7-6C91118B5D4C}" destId="{A5D461B0-8B85-4B5C-8F4A-36002E6E6FE8}" srcOrd="0" destOrd="0" presId="urn:microsoft.com/office/officeart/2005/8/layout/pictureOrgChart+Icon"/>
    <dgm:cxn modelId="{D64B34B7-D3F4-4A19-A691-EB991099DEB6}" srcId="{4012DFDB-498A-4516-B66A-B3589F56F3B3}" destId="{8FFD1F83-6C5E-4094-B601-6811DCD3366D}" srcOrd="0" destOrd="0" parTransId="{FC9EF8D1-E805-44C0-8583-21EAA62DD74E}" sibTransId="{AC83AA49-C7E2-404C-9D69-FF565FEF12A2}"/>
    <dgm:cxn modelId="{BA4FF0E9-CA51-45D8-B5C1-0AF521FF0902}" type="presOf" srcId="{81A31F26-8B79-467A-9FD5-66B7CB107129}" destId="{3D4485FB-8786-4E3A-A912-720FCC867722}" srcOrd="1" destOrd="0" presId="urn:microsoft.com/office/officeart/2005/8/layout/pictureOrgChart+Icon"/>
    <dgm:cxn modelId="{584E983F-CA4E-4BF9-8250-CAD4175871E9}" type="presOf" srcId="{44C5AB39-9D0A-43AF-AF03-6FD5702591AC}" destId="{89304A6C-C6C1-4AAA-AE7A-313404D0F903}" srcOrd="0" destOrd="0" presId="urn:microsoft.com/office/officeart/2005/8/layout/pictureOrgChart+Icon"/>
    <dgm:cxn modelId="{A0C4FF9D-3AAC-45B9-8230-CE3882D0B2FE}" srcId="{2981F224-1C7E-42EE-A083-12A98E1C1124}" destId="{A87E230A-F12F-4516-BD5D-37D3CBA6CD72}" srcOrd="0" destOrd="0" parTransId="{A2F21166-3D1C-47DE-A2BB-4977A442D74C}" sibTransId="{372387B5-E15F-47D3-8801-BA6F6A78A807}"/>
    <dgm:cxn modelId="{6E4A257D-E6E9-4304-A241-9CDF0F4C08B8}" type="presOf" srcId="{A87E230A-F12F-4516-BD5D-37D3CBA6CD72}" destId="{79C01126-186B-439A-8B37-CD5F3E9E1D2A}" srcOrd="0" destOrd="0" presId="urn:microsoft.com/office/officeart/2005/8/layout/pictureOrgChart+Icon"/>
    <dgm:cxn modelId="{D31D203D-0B0F-4924-B1CB-FBC82F489892}" type="presOf" srcId="{AA0F26F1-4272-4E83-8DD1-F3C3B5C0111F}" destId="{A08715F1-5F01-4FD2-944D-251DD09646BC}" srcOrd="0" destOrd="0" presId="urn:microsoft.com/office/officeart/2005/8/layout/pictureOrgChart+Icon"/>
    <dgm:cxn modelId="{3C1AF1AF-A511-47FD-872E-A526CC5B026F}" type="presOf" srcId="{B10D67F4-33B3-4A0B-B7FC-DE1F5BF3B440}" destId="{AFAB56C0-1640-4FF6-9A68-A2D57A409EA4}" srcOrd="1" destOrd="0" presId="urn:microsoft.com/office/officeart/2005/8/layout/pictureOrgChart+Icon"/>
    <dgm:cxn modelId="{0A6AA1B6-8969-4456-AEE8-B8B69E36B105}" type="presOf" srcId="{71A4FF45-C38C-411F-9BC1-3F6F8A87C719}" destId="{6B7FFA89-A921-4EDA-816F-34A60FAEA3EC}" srcOrd="1" destOrd="0" presId="urn:microsoft.com/office/officeart/2005/8/layout/pictureOrgChart+Icon"/>
    <dgm:cxn modelId="{5D74FC0E-FF27-48A4-8993-F0D5A0342453}" type="presOf" srcId="{212B6D1C-E5AD-429C-B285-04BAB5999AB8}" destId="{32317D55-0F28-4C8B-9D8D-60307E2DBCB9}" srcOrd="0" destOrd="0" presId="urn:microsoft.com/office/officeart/2005/8/layout/pictureOrgChart+Icon"/>
    <dgm:cxn modelId="{5756BBD0-0DE4-4145-A4F0-4EB1651F1EF5}" type="presOf" srcId="{837FE529-849A-461C-BCC4-CB984B274831}" destId="{07FACA25-F18C-4297-9219-4E85A272852A}" srcOrd="0" destOrd="0" presId="urn:microsoft.com/office/officeart/2005/8/layout/pictureOrgChart+Icon"/>
    <dgm:cxn modelId="{6039056E-942E-4EA6-8165-4D9E3BA60897}" srcId="{C56CB590-B245-4816-B7C7-DDA4E414604E}" destId="{B10D67F4-33B3-4A0B-B7FC-DE1F5BF3B440}" srcOrd="0" destOrd="0" parTransId="{02E82532-184E-4FFF-9E15-7EE81A757ECF}" sibTransId="{A33A6D2B-4A78-4611-9D05-C57C987ED78C}"/>
    <dgm:cxn modelId="{64696351-09E1-4FA2-BCF4-8458C5801DA5}" type="presParOf" srcId="{8FCACA15-864B-4B6B-9645-436C803FF44B}" destId="{94C47B99-1036-4B00-AA51-2FA9BD12A300}" srcOrd="0" destOrd="0" presId="urn:microsoft.com/office/officeart/2005/8/layout/pictureOrgChart+Icon"/>
    <dgm:cxn modelId="{FF6230D7-D637-4FDC-BDFD-C1099AA2CB41}" type="presParOf" srcId="{94C47B99-1036-4B00-AA51-2FA9BD12A300}" destId="{187F175F-870E-491D-8C5E-56029B323C29}" srcOrd="0" destOrd="0" presId="urn:microsoft.com/office/officeart/2005/8/layout/pictureOrgChart+Icon"/>
    <dgm:cxn modelId="{163F6A38-AF63-46DE-BB5C-33E63807170E}" type="presParOf" srcId="{187F175F-870E-491D-8C5E-56029B323C29}" destId="{E3743CCE-B433-4A0A-BDD4-FA1AAC75F4AF}" srcOrd="0" destOrd="0" presId="urn:microsoft.com/office/officeart/2005/8/layout/pictureOrgChart+Icon"/>
    <dgm:cxn modelId="{661D3E1C-8B0B-4856-8FD1-68DDFC6A99C8}" type="presParOf" srcId="{187F175F-870E-491D-8C5E-56029B323C29}" destId="{F1B0D93A-0941-42EA-98A9-EBC79F25FBD0}" srcOrd="1" destOrd="0" presId="urn:microsoft.com/office/officeart/2005/8/layout/pictureOrgChart+Icon"/>
    <dgm:cxn modelId="{D0DE96E3-E5BB-4427-9716-CBB9BF2BE6D4}" type="presParOf" srcId="{187F175F-870E-491D-8C5E-56029B323C29}" destId="{1A4978D9-614F-460E-8346-61943E68B541}" srcOrd="2" destOrd="0" presId="urn:microsoft.com/office/officeart/2005/8/layout/pictureOrgChart+Icon"/>
    <dgm:cxn modelId="{DF5BA9CC-EDDE-4F50-956D-A9DB3E7DD7B9}" type="presParOf" srcId="{94C47B99-1036-4B00-AA51-2FA9BD12A300}" destId="{03D83B43-4CC2-403C-958E-74FA0AB5F00A}" srcOrd="1" destOrd="0" presId="urn:microsoft.com/office/officeart/2005/8/layout/pictureOrgChart+Icon"/>
    <dgm:cxn modelId="{920B89FA-97B4-479A-8800-A85AE2F3C139}" type="presParOf" srcId="{03D83B43-4CC2-403C-958E-74FA0AB5F00A}" destId="{81E9F198-A9CB-45CB-8471-6B4FD9416063}" srcOrd="0" destOrd="0" presId="urn:microsoft.com/office/officeart/2005/8/layout/pictureOrgChart+Icon"/>
    <dgm:cxn modelId="{86CDA766-6239-4D6F-9A60-9D354882FBC2}" type="presParOf" srcId="{03D83B43-4CC2-403C-958E-74FA0AB5F00A}" destId="{F1AA07D5-1F51-46CF-B103-AD125BD7B57E}" srcOrd="1" destOrd="0" presId="urn:microsoft.com/office/officeart/2005/8/layout/pictureOrgChart+Icon"/>
    <dgm:cxn modelId="{30BF552B-831D-4185-AE6A-211A97C6DCA2}" type="presParOf" srcId="{F1AA07D5-1F51-46CF-B103-AD125BD7B57E}" destId="{A95132FF-D79F-48C2-AF8C-78AE02FB1C3C}" srcOrd="0" destOrd="0" presId="urn:microsoft.com/office/officeart/2005/8/layout/pictureOrgChart+Icon"/>
    <dgm:cxn modelId="{868A9AD0-CA72-497A-9591-85584E690C90}" type="presParOf" srcId="{A95132FF-D79F-48C2-AF8C-78AE02FB1C3C}" destId="{13CC17F0-CC6B-4D0E-BA51-687AAEFC8B1C}" srcOrd="0" destOrd="0" presId="urn:microsoft.com/office/officeart/2005/8/layout/pictureOrgChart+Icon"/>
    <dgm:cxn modelId="{2F2045CC-CECD-48DC-8EFB-4D08126DAE6C}" type="presParOf" srcId="{A95132FF-D79F-48C2-AF8C-78AE02FB1C3C}" destId="{AC8788CA-3CE6-44C5-AE00-23C3517B5C1C}" srcOrd="1" destOrd="0" presId="urn:microsoft.com/office/officeart/2005/8/layout/pictureOrgChart+Icon"/>
    <dgm:cxn modelId="{361C29A2-052B-48EE-98DA-2F86A6212B16}" type="presParOf" srcId="{A95132FF-D79F-48C2-AF8C-78AE02FB1C3C}" destId="{4F3067CC-6528-416B-9990-044C6BCDD556}" srcOrd="2" destOrd="0" presId="urn:microsoft.com/office/officeart/2005/8/layout/pictureOrgChart+Icon"/>
    <dgm:cxn modelId="{B4894F06-7C48-46AD-BEFC-DC7353B41B00}" type="presParOf" srcId="{F1AA07D5-1F51-46CF-B103-AD125BD7B57E}" destId="{75276636-5A50-4D5B-9C84-8BA5130F92F2}" srcOrd="1" destOrd="0" presId="urn:microsoft.com/office/officeart/2005/8/layout/pictureOrgChart+Icon"/>
    <dgm:cxn modelId="{C12D0E90-0DB8-4D7A-BD44-629B91993072}" type="presParOf" srcId="{75276636-5A50-4D5B-9C84-8BA5130F92F2}" destId="{32317D55-0F28-4C8B-9D8D-60307E2DBCB9}" srcOrd="0" destOrd="0" presId="urn:microsoft.com/office/officeart/2005/8/layout/pictureOrgChart+Icon"/>
    <dgm:cxn modelId="{20861215-44BD-4F34-9082-B3F6789D2781}" type="presParOf" srcId="{75276636-5A50-4D5B-9C84-8BA5130F92F2}" destId="{FF51D7FC-AFF1-4444-93FB-8705C1BCDFC0}" srcOrd="1" destOrd="0" presId="urn:microsoft.com/office/officeart/2005/8/layout/pictureOrgChart+Icon"/>
    <dgm:cxn modelId="{1E513E09-6900-42CE-96F9-023C0DA7FDAC}" type="presParOf" srcId="{FF51D7FC-AFF1-4444-93FB-8705C1BCDFC0}" destId="{07805A03-8999-4676-B6D3-AE481F8D3F57}" srcOrd="0" destOrd="0" presId="urn:microsoft.com/office/officeart/2005/8/layout/pictureOrgChart+Icon"/>
    <dgm:cxn modelId="{B16548CC-29DD-4319-AC19-934517E4E8A8}" type="presParOf" srcId="{07805A03-8999-4676-B6D3-AE481F8D3F57}" destId="{6D6C19B5-CEDF-4F45-B065-A18043A46E42}" srcOrd="0" destOrd="0" presId="urn:microsoft.com/office/officeart/2005/8/layout/pictureOrgChart+Icon"/>
    <dgm:cxn modelId="{B2979C73-0326-42E2-8D89-22E20BEB3C50}" type="presParOf" srcId="{07805A03-8999-4676-B6D3-AE481F8D3F57}" destId="{74321C7C-F768-4829-BA96-5E11FF65EB18}" srcOrd="1" destOrd="0" presId="urn:microsoft.com/office/officeart/2005/8/layout/pictureOrgChart+Icon"/>
    <dgm:cxn modelId="{1846E397-B518-43DF-A725-8516064F6529}" type="presParOf" srcId="{07805A03-8999-4676-B6D3-AE481F8D3F57}" destId="{92065039-7496-4E4B-8FD4-50498772DD9F}" srcOrd="2" destOrd="0" presId="urn:microsoft.com/office/officeart/2005/8/layout/pictureOrgChart+Icon"/>
    <dgm:cxn modelId="{49CD3FF3-9F2A-4DA6-B97C-910BD3EA5023}" type="presParOf" srcId="{FF51D7FC-AFF1-4444-93FB-8705C1BCDFC0}" destId="{F37D177C-390D-4FA6-8B61-9DD509FE6DB8}" srcOrd="1" destOrd="0" presId="urn:microsoft.com/office/officeart/2005/8/layout/pictureOrgChart+Icon"/>
    <dgm:cxn modelId="{2D608216-942F-4E75-B9BB-FD3268822D0B}" type="presParOf" srcId="{F37D177C-390D-4FA6-8B61-9DD509FE6DB8}" destId="{0EF4BE54-44E7-4D46-8913-6D7C95D289DE}" srcOrd="0" destOrd="0" presId="urn:microsoft.com/office/officeart/2005/8/layout/pictureOrgChart+Icon"/>
    <dgm:cxn modelId="{9336DAC1-4061-4764-B806-755E469DD1D5}" type="presParOf" srcId="{F37D177C-390D-4FA6-8B61-9DD509FE6DB8}" destId="{C488C3F8-D40F-42A3-9D30-F9C8A9829E57}" srcOrd="1" destOrd="0" presId="urn:microsoft.com/office/officeart/2005/8/layout/pictureOrgChart+Icon"/>
    <dgm:cxn modelId="{AA1B9E7E-C0D8-443A-85EE-D1DABE226E94}" type="presParOf" srcId="{C488C3F8-D40F-42A3-9D30-F9C8A9829E57}" destId="{D9491FC5-7B5A-4C41-ADA1-BE073B5253B2}" srcOrd="0" destOrd="0" presId="urn:microsoft.com/office/officeart/2005/8/layout/pictureOrgChart+Icon"/>
    <dgm:cxn modelId="{2F5818D8-8CA7-4A77-8D8D-0D8EECF7530B}" type="presParOf" srcId="{D9491FC5-7B5A-4C41-ADA1-BE073B5253B2}" destId="{1EDE913A-49B3-4711-870E-CD3CC5361D5A}" srcOrd="0" destOrd="0" presId="urn:microsoft.com/office/officeart/2005/8/layout/pictureOrgChart+Icon"/>
    <dgm:cxn modelId="{358D7E51-DE3E-49C2-B77A-2C3C42BA7B29}" type="presParOf" srcId="{D9491FC5-7B5A-4C41-ADA1-BE073B5253B2}" destId="{5878B215-4051-448C-913E-FAE9D5CB52D2}" srcOrd="1" destOrd="0" presId="urn:microsoft.com/office/officeart/2005/8/layout/pictureOrgChart+Icon"/>
    <dgm:cxn modelId="{CD47FE7A-E3D6-4BCF-9157-164C2432EB26}" type="presParOf" srcId="{D9491FC5-7B5A-4C41-ADA1-BE073B5253B2}" destId="{6B7FFA89-A921-4EDA-816F-34A60FAEA3EC}" srcOrd="2" destOrd="0" presId="urn:microsoft.com/office/officeart/2005/8/layout/pictureOrgChart+Icon"/>
    <dgm:cxn modelId="{00582A57-104A-4F85-9DE1-3CD41281806A}" type="presParOf" srcId="{C488C3F8-D40F-42A3-9D30-F9C8A9829E57}" destId="{74E03857-6285-44E5-90BC-4988CE0A3872}" srcOrd="1" destOrd="0" presId="urn:microsoft.com/office/officeart/2005/8/layout/pictureOrgChart+Icon"/>
    <dgm:cxn modelId="{027C1672-F25A-4CCE-9D1E-F684DD8B91B2}" type="presParOf" srcId="{C488C3F8-D40F-42A3-9D30-F9C8A9829E57}" destId="{06B38220-F05D-4A9B-8E87-2DFB509516D2}" srcOrd="2" destOrd="0" presId="urn:microsoft.com/office/officeart/2005/8/layout/pictureOrgChart+Icon"/>
    <dgm:cxn modelId="{732DDF9E-1392-478D-AF4D-6A2172098D26}" type="presParOf" srcId="{FF51D7FC-AFF1-4444-93FB-8705C1BCDFC0}" destId="{520639A8-5485-4D80-9CF9-D87BFBB6C919}" srcOrd="2" destOrd="0" presId="urn:microsoft.com/office/officeart/2005/8/layout/pictureOrgChart+Icon"/>
    <dgm:cxn modelId="{4F3083C8-9134-4C58-816F-FC3677D9A29E}" type="presParOf" srcId="{F1AA07D5-1F51-46CF-B103-AD125BD7B57E}" destId="{61365F34-0EF8-4E1D-8944-79E3B8CF2CEA}" srcOrd="2" destOrd="0" presId="urn:microsoft.com/office/officeart/2005/8/layout/pictureOrgChart+Icon"/>
    <dgm:cxn modelId="{8A1C1B40-FAA8-489D-A673-336E5989A774}" type="presParOf" srcId="{03D83B43-4CC2-403C-958E-74FA0AB5F00A}" destId="{28F9C158-4CB9-4B81-8B8A-868BB701D7A9}" srcOrd="2" destOrd="0" presId="urn:microsoft.com/office/officeart/2005/8/layout/pictureOrgChart+Icon"/>
    <dgm:cxn modelId="{D9DDD662-9350-4C16-BA84-948BA727D075}" type="presParOf" srcId="{03D83B43-4CC2-403C-958E-74FA0AB5F00A}" destId="{78958976-FDAF-47B2-B136-CAA65C3BA7E3}" srcOrd="3" destOrd="0" presId="urn:microsoft.com/office/officeart/2005/8/layout/pictureOrgChart+Icon"/>
    <dgm:cxn modelId="{EC70AF15-CFF1-4509-85C8-B92D3F5C3CC9}" type="presParOf" srcId="{78958976-FDAF-47B2-B136-CAA65C3BA7E3}" destId="{8411F291-D5B0-46C4-9CDE-FF50D5768347}" srcOrd="0" destOrd="0" presId="urn:microsoft.com/office/officeart/2005/8/layout/pictureOrgChart+Icon"/>
    <dgm:cxn modelId="{7A1C40CF-3B7C-4586-99FF-2D5C992D44C9}" type="presParOf" srcId="{8411F291-D5B0-46C4-9CDE-FF50D5768347}" destId="{F43B1165-2631-49AF-9299-476706367576}" srcOrd="0" destOrd="0" presId="urn:microsoft.com/office/officeart/2005/8/layout/pictureOrgChart+Icon"/>
    <dgm:cxn modelId="{681B9A8F-AF95-4B5E-8B6B-51AF9001AE1D}" type="presParOf" srcId="{8411F291-D5B0-46C4-9CDE-FF50D5768347}" destId="{04BF3F34-5CEA-4EFE-B33B-4B2F9EBC7677}" srcOrd="1" destOrd="0" presId="urn:microsoft.com/office/officeart/2005/8/layout/pictureOrgChart+Icon"/>
    <dgm:cxn modelId="{341514C0-14E1-4502-A254-5B0E119F3C58}" type="presParOf" srcId="{8411F291-D5B0-46C4-9CDE-FF50D5768347}" destId="{D7EE1592-0F74-42C6-9575-FF62DEC8547F}" srcOrd="2" destOrd="0" presId="urn:microsoft.com/office/officeart/2005/8/layout/pictureOrgChart+Icon"/>
    <dgm:cxn modelId="{CFDCA6CD-84EA-4537-B91C-498C265DED70}" type="presParOf" srcId="{78958976-FDAF-47B2-B136-CAA65C3BA7E3}" destId="{B01D53E6-9AE0-406B-A5BF-209560BC2DC7}" srcOrd="1" destOrd="0" presId="urn:microsoft.com/office/officeart/2005/8/layout/pictureOrgChart+Icon"/>
    <dgm:cxn modelId="{0A2F790E-279F-43C0-AC70-7A18DF653037}" type="presParOf" srcId="{B01D53E6-9AE0-406B-A5BF-209560BC2DC7}" destId="{7521E280-0FAB-45FB-A8C8-0A933496CC70}" srcOrd="0" destOrd="0" presId="urn:microsoft.com/office/officeart/2005/8/layout/pictureOrgChart+Icon"/>
    <dgm:cxn modelId="{903ACB86-A336-49D2-BBAD-B099BB260165}" type="presParOf" srcId="{B01D53E6-9AE0-406B-A5BF-209560BC2DC7}" destId="{126B81C1-DEA0-41B4-A33A-422B38E4986A}" srcOrd="1" destOrd="0" presId="urn:microsoft.com/office/officeart/2005/8/layout/pictureOrgChart+Icon"/>
    <dgm:cxn modelId="{2FFA9B1F-7CF6-4859-9026-A560AEEBB65C}" type="presParOf" srcId="{126B81C1-DEA0-41B4-A33A-422B38E4986A}" destId="{AF50E600-2597-40FA-9D4C-74BCDA1AF13E}" srcOrd="0" destOrd="0" presId="urn:microsoft.com/office/officeart/2005/8/layout/pictureOrgChart+Icon"/>
    <dgm:cxn modelId="{9841E457-5DE8-47C9-9A87-6D56CA1811E3}" type="presParOf" srcId="{AF50E600-2597-40FA-9D4C-74BCDA1AF13E}" destId="{AB2A747D-6C45-4D98-AE5A-C3CC47D3479B}" srcOrd="0" destOrd="0" presId="urn:microsoft.com/office/officeart/2005/8/layout/pictureOrgChart+Icon"/>
    <dgm:cxn modelId="{0C0094A2-8793-4BB6-863D-0B4078B0199F}" type="presParOf" srcId="{AF50E600-2597-40FA-9D4C-74BCDA1AF13E}" destId="{9BEF9702-B18E-403C-8170-A72D86E314A3}" srcOrd="1" destOrd="0" presId="urn:microsoft.com/office/officeart/2005/8/layout/pictureOrgChart+Icon"/>
    <dgm:cxn modelId="{02B3B643-78A6-471D-BC99-82A156FF266A}" type="presParOf" srcId="{AF50E600-2597-40FA-9D4C-74BCDA1AF13E}" destId="{AFAB56C0-1640-4FF6-9A68-A2D57A409EA4}" srcOrd="2" destOrd="0" presId="urn:microsoft.com/office/officeart/2005/8/layout/pictureOrgChart+Icon"/>
    <dgm:cxn modelId="{AA9E9323-4AD7-4535-8BC9-EC2E33C4B7ED}" type="presParOf" srcId="{126B81C1-DEA0-41B4-A33A-422B38E4986A}" destId="{B961C72B-A337-4399-A816-4BF9ACBFE774}" srcOrd="1" destOrd="0" presId="urn:microsoft.com/office/officeart/2005/8/layout/pictureOrgChart+Icon"/>
    <dgm:cxn modelId="{6B0AC340-86B8-4A45-B56D-EB6F63094837}" type="presParOf" srcId="{B961C72B-A337-4399-A816-4BF9ACBFE774}" destId="{A08715F1-5F01-4FD2-944D-251DD09646BC}" srcOrd="0" destOrd="0" presId="urn:microsoft.com/office/officeart/2005/8/layout/pictureOrgChart+Icon"/>
    <dgm:cxn modelId="{5F8D9171-E33F-48B7-8267-B20C6464F832}" type="presParOf" srcId="{B961C72B-A337-4399-A816-4BF9ACBFE774}" destId="{5C337816-EB38-4DCE-B8E9-AB5E50B98F0C}" srcOrd="1" destOrd="0" presId="urn:microsoft.com/office/officeart/2005/8/layout/pictureOrgChart+Icon"/>
    <dgm:cxn modelId="{6D476760-303A-45AB-8308-AD0788580D63}" type="presParOf" srcId="{5C337816-EB38-4DCE-B8E9-AB5E50B98F0C}" destId="{5C94C42D-4201-49C1-91F4-0B78964B95A7}" srcOrd="0" destOrd="0" presId="urn:microsoft.com/office/officeart/2005/8/layout/pictureOrgChart+Icon"/>
    <dgm:cxn modelId="{05C8C4B4-86AE-4CAD-B940-7D8A1385C3BA}" type="presParOf" srcId="{5C94C42D-4201-49C1-91F4-0B78964B95A7}" destId="{752E1743-6379-49D7-8708-EA7BA5445001}" srcOrd="0" destOrd="0" presId="urn:microsoft.com/office/officeart/2005/8/layout/pictureOrgChart+Icon"/>
    <dgm:cxn modelId="{26B41ACB-0610-472C-8748-3C130B39E3B9}" type="presParOf" srcId="{5C94C42D-4201-49C1-91F4-0B78964B95A7}" destId="{440DF493-379F-42F7-AD5E-F2065AB983B2}" srcOrd="1" destOrd="0" presId="urn:microsoft.com/office/officeart/2005/8/layout/pictureOrgChart+Icon"/>
    <dgm:cxn modelId="{22977202-4FCE-48D9-950A-52587B304142}" type="presParOf" srcId="{5C94C42D-4201-49C1-91F4-0B78964B95A7}" destId="{69311346-5AC8-445E-B5DE-C8D5DA055BC0}" srcOrd="2" destOrd="0" presId="urn:microsoft.com/office/officeart/2005/8/layout/pictureOrgChart+Icon"/>
    <dgm:cxn modelId="{D0117F15-A6B7-4603-9C81-21B65B8C753B}" type="presParOf" srcId="{5C337816-EB38-4DCE-B8E9-AB5E50B98F0C}" destId="{9CD967C7-D741-4F0A-84C4-A2F15172D015}" srcOrd="1" destOrd="0" presId="urn:microsoft.com/office/officeart/2005/8/layout/pictureOrgChart+Icon"/>
    <dgm:cxn modelId="{EE42FCD1-0DC3-4EE7-9F10-C4523A651D20}" type="presParOf" srcId="{5C337816-EB38-4DCE-B8E9-AB5E50B98F0C}" destId="{F75FBE68-AF02-4153-85DC-B8ED27234E8D}" srcOrd="2" destOrd="0" presId="urn:microsoft.com/office/officeart/2005/8/layout/pictureOrgChart+Icon"/>
    <dgm:cxn modelId="{6695754E-AB6E-4841-9BE3-C519A2DE997F}" type="presParOf" srcId="{126B81C1-DEA0-41B4-A33A-422B38E4986A}" destId="{B2560A5E-D90F-4F8D-B5D5-1EB9850EB6DC}" srcOrd="2" destOrd="0" presId="urn:microsoft.com/office/officeart/2005/8/layout/pictureOrgChart+Icon"/>
    <dgm:cxn modelId="{224E628E-83E3-4F7C-981E-E6CD3C4D4C51}" type="presParOf" srcId="{78958976-FDAF-47B2-B136-CAA65C3BA7E3}" destId="{89636B4A-2489-4DFA-BC77-1C01C583A83D}" srcOrd="2" destOrd="0" presId="urn:microsoft.com/office/officeart/2005/8/layout/pictureOrgChart+Icon"/>
    <dgm:cxn modelId="{07050B9A-232F-4310-BDFB-E38367A1F98F}" type="presParOf" srcId="{03D83B43-4CC2-403C-958E-74FA0AB5F00A}" destId="{FB5EBB9B-8BE8-42FE-9595-5B1EAD87A8FD}" srcOrd="4" destOrd="0" presId="urn:microsoft.com/office/officeart/2005/8/layout/pictureOrgChart+Icon"/>
    <dgm:cxn modelId="{6167854C-D95E-4F70-A94B-F5B130020B77}" type="presParOf" srcId="{03D83B43-4CC2-403C-958E-74FA0AB5F00A}" destId="{D1A8FC81-3562-46FA-85DE-7A65748545D3}" srcOrd="5" destOrd="0" presId="urn:microsoft.com/office/officeart/2005/8/layout/pictureOrgChart+Icon"/>
    <dgm:cxn modelId="{260C7A1D-E0C5-4071-9692-851E0DFC4C25}" type="presParOf" srcId="{D1A8FC81-3562-46FA-85DE-7A65748545D3}" destId="{581CB9D6-46CB-4C37-AAE2-A59D0CC24007}" srcOrd="0" destOrd="0" presId="urn:microsoft.com/office/officeart/2005/8/layout/pictureOrgChart+Icon"/>
    <dgm:cxn modelId="{1F773D74-31CD-4B65-BE58-2574AD49C9E0}" type="presParOf" srcId="{581CB9D6-46CB-4C37-AAE2-A59D0CC24007}" destId="{F9EEE580-71A6-4E53-995A-ECC45ADFC29D}" srcOrd="0" destOrd="0" presId="urn:microsoft.com/office/officeart/2005/8/layout/pictureOrgChart+Icon"/>
    <dgm:cxn modelId="{FE4AF6DC-7C2A-44A3-AFF0-68C43A19B44C}" type="presParOf" srcId="{581CB9D6-46CB-4C37-AAE2-A59D0CC24007}" destId="{DBC39C00-8D4A-4656-A8F9-D9C094E4F857}" srcOrd="1" destOrd="0" presId="urn:microsoft.com/office/officeart/2005/8/layout/pictureOrgChart+Icon"/>
    <dgm:cxn modelId="{CC4E1FDA-4ED4-4BAD-9D6F-D9B2E025F3FA}" type="presParOf" srcId="{581CB9D6-46CB-4C37-AAE2-A59D0CC24007}" destId="{708CB21E-9762-4355-B8C8-4B276E5367F2}" srcOrd="2" destOrd="0" presId="urn:microsoft.com/office/officeart/2005/8/layout/pictureOrgChart+Icon"/>
    <dgm:cxn modelId="{6A42CE13-9E7C-4CC7-A506-497C5F2886AE}" type="presParOf" srcId="{D1A8FC81-3562-46FA-85DE-7A65748545D3}" destId="{329F18A8-7239-4657-B4FA-E76EF1F9C424}" srcOrd="1" destOrd="0" presId="urn:microsoft.com/office/officeart/2005/8/layout/pictureOrgChart+Icon"/>
    <dgm:cxn modelId="{CBDBB7E0-43AD-4BC9-ACA3-5399F3E43888}" type="presParOf" srcId="{329F18A8-7239-4657-B4FA-E76EF1F9C424}" destId="{D3784496-1C8D-412D-8BC9-0EC7D7BAD9C0}" srcOrd="0" destOrd="0" presId="urn:microsoft.com/office/officeart/2005/8/layout/pictureOrgChart+Icon"/>
    <dgm:cxn modelId="{9CF7E4AC-0CF9-4B9E-A104-EBF8E0F15FD2}" type="presParOf" srcId="{329F18A8-7239-4657-B4FA-E76EF1F9C424}" destId="{162ED80F-41E7-408F-9328-E4E387AB9E3E}" srcOrd="1" destOrd="0" presId="urn:microsoft.com/office/officeart/2005/8/layout/pictureOrgChart+Icon"/>
    <dgm:cxn modelId="{EEFD5704-BB31-43C6-A6F7-4ECD1088FCC3}" type="presParOf" srcId="{162ED80F-41E7-408F-9328-E4E387AB9E3E}" destId="{F69256FA-F48E-43DC-9773-738D7319A14C}" srcOrd="0" destOrd="0" presId="urn:microsoft.com/office/officeart/2005/8/layout/pictureOrgChart+Icon"/>
    <dgm:cxn modelId="{477EB657-955E-42B7-A1B1-829E3DDB68FC}" type="presParOf" srcId="{F69256FA-F48E-43DC-9773-738D7319A14C}" destId="{79C01126-186B-439A-8B37-CD5F3E9E1D2A}" srcOrd="0" destOrd="0" presId="urn:microsoft.com/office/officeart/2005/8/layout/pictureOrgChart+Icon"/>
    <dgm:cxn modelId="{10E52689-EA4E-4C97-A3E5-7B0FD48AB005}" type="presParOf" srcId="{F69256FA-F48E-43DC-9773-738D7319A14C}" destId="{03E7C1CE-96C9-4581-9E7A-BC0846FAC370}" srcOrd="1" destOrd="0" presId="urn:microsoft.com/office/officeart/2005/8/layout/pictureOrgChart+Icon"/>
    <dgm:cxn modelId="{8C1F0492-7244-46BF-9522-4984B928C840}" type="presParOf" srcId="{F69256FA-F48E-43DC-9773-738D7319A14C}" destId="{431D6A79-4F16-406E-8463-8E1A9A3D20BF}" srcOrd="2" destOrd="0" presId="urn:microsoft.com/office/officeart/2005/8/layout/pictureOrgChart+Icon"/>
    <dgm:cxn modelId="{DACF0E6A-46A0-4499-AFC8-435B8D55750C}" type="presParOf" srcId="{162ED80F-41E7-408F-9328-E4E387AB9E3E}" destId="{FC1B937B-B0BA-4A6E-9E33-134EB0455D2C}" srcOrd="1" destOrd="0" presId="urn:microsoft.com/office/officeart/2005/8/layout/pictureOrgChart+Icon"/>
    <dgm:cxn modelId="{61DADC2F-77A8-4799-B2A8-299F479CD816}" type="presParOf" srcId="{FC1B937B-B0BA-4A6E-9E33-134EB0455D2C}" destId="{0D7A12FF-3947-4FC8-8E3E-0A58B41913B6}" srcOrd="0" destOrd="0" presId="urn:microsoft.com/office/officeart/2005/8/layout/pictureOrgChart+Icon"/>
    <dgm:cxn modelId="{B4B936C9-ABE7-4AF7-8771-35F86C0B54AF}" type="presParOf" srcId="{FC1B937B-B0BA-4A6E-9E33-134EB0455D2C}" destId="{6400B930-0423-425E-A43A-74280811C715}" srcOrd="1" destOrd="0" presId="urn:microsoft.com/office/officeart/2005/8/layout/pictureOrgChart+Icon"/>
    <dgm:cxn modelId="{CAEE4242-A873-4523-8774-1CB2D0ECF51D}" type="presParOf" srcId="{6400B930-0423-425E-A43A-74280811C715}" destId="{177C0FAA-99C2-4165-996E-381D1485BA68}" srcOrd="0" destOrd="0" presId="urn:microsoft.com/office/officeart/2005/8/layout/pictureOrgChart+Icon"/>
    <dgm:cxn modelId="{467BC3D6-6A6C-4017-B6B6-9E44090776E8}" type="presParOf" srcId="{177C0FAA-99C2-4165-996E-381D1485BA68}" destId="{61F64E3C-0355-4615-87DC-07CDFD556EC1}" srcOrd="0" destOrd="0" presId="urn:microsoft.com/office/officeart/2005/8/layout/pictureOrgChart+Icon"/>
    <dgm:cxn modelId="{F769B547-BC37-4471-B403-04879F772519}" type="presParOf" srcId="{177C0FAA-99C2-4165-996E-381D1485BA68}" destId="{FB639B39-4678-4707-BC69-8DD571C9B44B}" srcOrd="1" destOrd="0" presId="urn:microsoft.com/office/officeart/2005/8/layout/pictureOrgChart+Icon"/>
    <dgm:cxn modelId="{EB665696-FC35-4AC2-8C25-03B00F8C08AF}" type="presParOf" srcId="{177C0FAA-99C2-4165-996E-381D1485BA68}" destId="{3D4485FB-8786-4E3A-A912-720FCC867722}" srcOrd="2" destOrd="0" presId="urn:microsoft.com/office/officeart/2005/8/layout/pictureOrgChart+Icon"/>
    <dgm:cxn modelId="{194D9746-F237-4568-961D-49C94648A512}" type="presParOf" srcId="{6400B930-0423-425E-A43A-74280811C715}" destId="{CE9E8D4C-A583-4399-BF5B-6EB5FEEC9036}" srcOrd="1" destOrd="0" presId="urn:microsoft.com/office/officeart/2005/8/layout/pictureOrgChart+Icon"/>
    <dgm:cxn modelId="{0E8DBF09-A28F-4992-9F35-6DF45B8C5DC0}" type="presParOf" srcId="{6400B930-0423-425E-A43A-74280811C715}" destId="{89E18418-B328-4438-AD2A-B5180E84DDD8}" srcOrd="2" destOrd="0" presId="urn:microsoft.com/office/officeart/2005/8/layout/pictureOrgChart+Icon"/>
    <dgm:cxn modelId="{92914810-8E62-43AA-A9A4-F1BF756008FC}" type="presParOf" srcId="{162ED80F-41E7-408F-9328-E4E387AB9E3E}" destId="{06885799-9CE3-48FF-9BF6-9C6990537840}" srcOrd="2" destOrd="0" presId="urn:microsoft.com/office/officeart/2005/8/layout/pictureOrgChart+Icon"/>
    <dgm:cxn modelId="{1A285416-A77D-4F7E-8D1D-D2B601C093CC}" type="presParOf" srcId="{D1A8FC81-3562-46FA-85DE-7A65748545D3}" destId="{AAF5D447-37E3-4E72-8224-92C05D44436F}" srcOrd="2" destOrd="0" presId="urn:microsoft.com/office/officeart/2005/8/layout/pictureOrgChart+Icon"/>
    <dgm:cxn modelId="{3DE9B06C-9785-45B6-89E7-D5ED7D21EBB0}" type="presParOf" srcId="{03D83B43-4CC2-403C-958E-74FA0AB5F00A}" destId="{89304A6C-C6C1-4AAA-AE7A-313404D0F903}" srcOrd="6" destOrd="0" presId="urn:microsoft.com/office/officeart/2005/8/layout/pictureOrgChart+Icon"/>
    <dgm:cxn modelId="{1953A200-D797-4D24-BB70-15DED76173AF}" type="presParOf" srcId="{03D83B43-4CC2-403C-958E-74FA0AB5F00A}" destId="{430A996B-1CFE-4DCD-9A1B-11BA1C1CA523}" srcOrd="7" destOrd="0" presId="urn:microsoft.com/office/officeart/2005/8/layout/pictureOrgChart+Icon"/>
    <dgm:cxn modelId="{237C68AE-7699-44AB-B72E-6890AFC18A39}" type="presParOf" srcId="{430A996B-1CFE-4DCD-9A1B-11BA1C1CA523}" destId="{FFB3BA85-A08B-43E7-90A5-FC0815BADC10}" srcOrd="0" destOrd="0" presId="urn:microsoft.com/office/officeart/2005/8/layout/pictureOrgChart+Icon"/>
    <dgm:cxn modelId="{D89C6FE9-DF96-4D1C-85EE-4C3FACE9B538}" type="presParOf" srcId="{FFB3BA85-A08B-43E7-90A5-FC0815BADC10}" destId="{B59DD782-33FB-4225-B573-FCF03E16FC74}" srcOrd="0" destOrd="0" presId="urn:microsoft.com/office/officeart/2005/8/layout/pictureOrgChart+Icon"/>
    <dgm:cxn modelId="{2FEC64AC-7756-4304-A755-D2BC25F49B92}" type="presParOf" srcId="{FFB3BA85-A08B-43E7-90A5-FC0815BADC10}" destId="{FAE6B32E-A7E6-4F45-A4F4-A782C912F9DA}" srcOrd="1" destOrd="0" presId="urn:microsoft.com/office/officeart/2005/8/layout/pictureOrgChart+Icon"/>
    <dgm:cxn modelId="{141DE3BA-FB97-48E1-B19C-3B22246174D8}" type="presParOf" srcId="{FFB3BA85-A08B-43E7-90A5-FC0815BADC10}" destId="{EA019B55-7ADE-44F2-BC8E-80A1C47E87EB}" srcOrd="2" destOrd="0" presId="urn:microsoft.com/office/officeart/2005/8/layout/pictureOrgChart+Icon"/>
    <dgm:cxn modelId="{466A1534-B86C-499E-A617-3D1761D79B91}" type="presParOf" srcId="{430A996B-1CFE-4DCD-9A1B-11BA1C1CA523}" destId="{DC8C67E9-6F5B-455B-8893-302F2A8A36B3}" srcOrd="1" destOrd="0" presId="urn:microsoft.com/office/officeart/2005/8/layout/pictureOrgChart+Icon"/>
    <dgm:cxn modelId="{BDB14D2F-92EE-4175-BACF-81DB3982C6DF}" type="presParOf" srcId="{DC8C67E9-6F5B-455B-8893-302F2A8A36B3}" destId="{A8CB7FBB-E9B5-4255-9EFE-312731705314}" srcOrd="0" destOrd="0" presId="urn:microsoft.com/office/officeart/2005/8/layout/pictureOrgChart+Icon"/>
    <dgm:cxn modelId="{EAB33203-4BE9-4E51-AF9A-A733BA9BA67D}" type="presParOf" srcId="{DC8C67E9-6F5B-455B-8893-302F2A8A36B3}" destId="{39A01A67-D3AF-498B-B9FF-FA62E84FD14D}" srcOrd="1" destOrd="0" presId="urn:microsoft.com/office/officeart/2005/8/layout/pictureOrgChart+Icon"/>
    <dgm:cxn modelId="{25E8865B-B070-4F22-A54B-E40DBA24D6C8}" type="presParOf" srcId="{39A01A67-D3AF-498B-B9FF-FA62E84FD14D}" destId="{46B9B3E5-AA0F-46B3-9085-9EB7AC3B9F05}" srcOrd="0" destOrd="0" presId="urn:microsoft.com/office/officeart/2005/8/layout/pictureOrgChart+Icon"/>
    <dgm:cxn modelId="{FCB2A295-E485-47A3-8803-0D81148FE39E}" type="presParOf" srcId="{46B9B3E5-AA0F-46B3-9085-9EB7AC3B9F05}" destId="{A5D461B0-8B85-4B5C-8F4A-36002E6E6FE8}" srcOrd="0" destOrd="0" presId="urn:microsoft.com/office/officeart/2005/8/layout/pictureOrgChart+Icon"/>
    <dgm:cxn modelId="{FEC9E205-12EA-4A92-B6C5-2550AC474F35}" type="presParOf" srcId="{46B9B3E5-AA0F-46B3-9085-9EB7AC3B9F05}" destId="{3527A79E-CB67-4707-B553-E4503A1477BC}" srcOrd="1" destOrd="0" presId="urn:microsoft.com/office/officeart/2005/8/layout/pictureOrgChart+Icon"/>
    <dgm:cxn modelId="{209C81EF-C500-402B-8E6D-F6E7F8B0402B}" type="presParOf" srcId="{46B9B3E5-AA0F-46B3-9085-9EB7AC3B9F05}" destId="{C9F26209-9A4E-4F2B-B9B4-7732A13F2E5F}" srcOrd="2" destOrd="0" presId="urn:microsoft.com/office/officeart/2005/8/layout/pictureOrgChart+Icon"/>
    <dgm:cxn modelId="{1F63B73F-4A75-478C-928B-F699855542DA}" type="presParOf" srcId="{39A01A67-D3AF-498B-B9FF-FA62E84FD14D}" destId="{F9AB4A5E-70A1-4ED7-A749-01E3710AF7E8}" srcOrd="1" destOrd="0" presId="urn:microsoft.com/office/officeart/2005/8/layout/pictureOrgChart+Icon"/>
    <dgm:cxn modelId="{4D3264AE-1C80-4B0C-9B3E-0EF2D9112A95}" type="presParOf" srcId="{F9AB4A5E-70A1-4ED7-A749-01E3710AF7E8}" destId="{07FACA25-F18C-4297-9219-4E85A272852A}" srcOrd="0" destOrd="0" presId="urn:microsoft.com/office/officeart/2005/8/layout/pictureOrgChart+Icon"/>
    <dgm:cxn modelId="{E3498865-9A51-4A6A-8616-328342404E88}" type="presParOf" srcId="{F9AB4A5E-70A1-4ED7-A749-01E3710AF7E8}" destId="{D858A136-4003-4B62-9B2B-B6D610FF9478}" srcOrd="1" destOrd="0" presId="urn:microsoft.com/office/officeart/2005/8/layout/pictureOrgChart+Icon"/>
    <dgm:cxn modelId="{EAD9A6FC-9494-4517-A932-9B2D9CCC10D9}" type="presParOf" srcId="{D858A136-4003-4B62-9B2B-B6D610FF9478}" destId="{6EAE6718-E670-48EB-99E1-A1C886E63C8A}" srcOrd="0" destOrd="0" presId="urn:microsoft.com/office/officeart/2005/8/layout/pictureOrgChart+Icon"/>
    <dgm:cxn modelId="{5636F84D-D8A3-4103-9EC4-B6A2BCFF6E18}" type="presParOf" srcId="{6EAE6718-E670-48EB-99E1-A1C886E63C8A}" destId="{B7B495C8-0A38-4B0A-B49F-E12D54BA38DD}" srcOrd="0" destOrd="0" presId="urn:microsoft.com/office/officeart/2005/8/layout/pictureOrgChart+Icon"/>
    <dgm:cxn modelId="{BE9C6A0B-EA65-4E99-B579-9B7D24BB1C4F}" type="presParOf" srcId="{6EAE6718-E670-48EB-99E1-A1C886E63C8A}" destId="{9D12723C-0FAF-4CB7-94E5-EE6DED37C86A}" srcOrd="1" destOrd="0" presId="urn:microsoft.com/office/officeart/2005/8/layout/pictureOrgChart+Icon"/>
    <dgm:cxn modelId="{19A6F3C1-7472-47F7-ADA3-C069C6117B66}" type="presParOf" srcId="{6EAE6718-E670-48EB-99E1-A1C886E63C8A}" destId="{85393AAE-ABF3-4037-BA23-433905C095D2}" srcOrd="2" destOrd="0" presId="urn:microsoft.com/office/officeart/2005/8/layout/pictureOrgChart+Icon"/>
    <dgm:cxn modelId="{975E16E4-9097-4F70-8B59-7DB382E85B00}" type="presParOf" srcId="{D858A136-4003-4B62-9B2B-B6D610FF9478}" destId="{E107BD59-BF80-4251-8D26-39AB4B0E462B}" srcOrd="1" destOrd="0" presId="urn:microsoft.com/office/officeart/2005/8/layout/pictureOrgChart+Icon"/>
    <dgm:cxn modelId="{57284F5A-94FC-48B9-A63D-FC718AD69CD0}" type="presParOf" srcId="{D858A136-4003-4B62-9B2B-B6D610FF9478}" destId="{C6356A61-CABA-4C73-9590-E774A4C13A43}" srcOrd="2" destOrd="0" presId="urn:microsoft.com/office/officeart/2005/8/layout/pictureOrgChart+Icon"/>
    <dgm:cxn modelId="{9DA24BA0-2058-4B22-8121-E48E11365FE9}" type="presParOf" srcId="{39A01A67-D3AF-498B-B9FF-FA62E84FD14D}" destId="{34149DE5-5F5E-47FC-81CB-1AF98F070E57}" srcOrd="2" destOrd="0" presId="urn:microsoft.com/office/officeart/2005/8/layout/pictureOrgChart+Icon"/>
    <dgm:cxn modelId="{224A437F-6523-448A-9FFF-1165407AF176}" type="presParOf" srcId="{430A996B-1CFE-4DCD-9A1B-11BA1C1CA523}" destId="{143379E1-A459-4BAB-AFAE-8AB1AC5EC2D4}" srcOrd="2" destOrd="0" presId="urn:microsoft.com/office/officeart/2005/8/layout/pictureOrgChart+Icon"/>
    <dgm:cxn modelId="{9C7593DC-4153-42A2-9BF1-2A03AE26F435}" type="presParOf" srcId="{94C47B99-1036-4B00-AA51-2FA9BD12A300}" destId="{871F392D-4AFE-4865-A3B1-9E657AFFAE82}" srcOrd="2" destOrd="0" presId="urn:microsoft.com/office/officeart/2005/8/layout/pictureOrgChart+Icon"/>
    <dgm:cxn modelId="{E7B6DE70-D363-431C-8DDA-C0235DFD49AF}" type="presParOf" srcId="{871F392D-4AFE-4865-A3B1-9E657AFFAE82}" destId="{CB1A79AF-6BC3-4C45-8A0E-DDB8F2EB17E9}" srcOrd="0" destOrd="0" presId="urn:microsoft.com/office/officeart/2005/8/layout/pictureOrgChart+Icon"/>
    <dgm:cxn modelId="{7839ABF5-8599-417A-97AE-63D550A76F8D}" type="presParOf" srcId="{871F392D-4AFE-4865-A3B1-9E657AFFAE82}" destId="{07436F1A-2A27-400E-9D1A-33FF185735AA}" srcOrd="1" destOrd="0" presId="urn:microsoft.com/office/officeart/2005/8/layout/pictureOrgChart+Icon"/>
    <dgm:cxn modelId="{044EA2C3-89C1-4CF6-8B9C-85C83EB39265}" type="presParOf" srcId="{07436F1A-2A27-400E-9D1A-33FF185735AA}" destId="{9F51F756-A0AC-465F-AA27-BDC3686955B1}" srcOrd="0" destOrd="0" presId="urn:microsoft.com/office/officeart/2005/8/layout/pictureOrgChart+Icon"/>
    <dgm:cxn modelId="{20EAB7EF-41EB-4EC3-846A-79F768FDDB19}" type="presParOf" srcId="{9F51F756-A0AC-465F-AA27-BDC3686955B1}" destId="{86049697-127C-4594-88FB-18857D5AF747}" srcOrd="0" destOrd="0" presId="urn:microsoft.com/office/officeart/2005/8/layout/pictureOrgChart+Icon"/>
    <dgm:cxn modelId="{56E1A73E-6242-441C-91F3-B4C9EA37DFB4}" type="presParOf" srcId="{9F51F756-A0AC-465F-AA27-BDC3686955B1}" destId="{24A639AA-0D69-404F-884A-A2E63E1D8C11}" srcOrd="1" destOrd="0" presId="urn:microsoft.com/office/officeart/2005/8/layout/pictureOrgChart+Icon"/>
    <dgm:cxn modelId="{F0B28B6D-3843-417E-94EA-636B621F4653}" type="presParOf" srcId="{9F51F756-A0AC-465F-AA27-BDC3686955B1}" destId="{A7F5ECCB-E43C-4B42-84F0-B17A0F026CDD}" srcOrd="2" destOrd="0" presId="urn:microsoft.com/office/officeart/2005/8/layout/pictureOrgChart+Icon"/>
    <dgm:cxn modelId="{CBEB980A-EF54-4092-8F82-40FFF4BDEE8F}" type="presParOf" srcId="{07436F1A-2A27-400E-9D1A-33FF185735AA}" destId="{907E87E7-C1D1-49C4-B018-48C91066FF65}" srcOrd="1" destOrd="0" presId="urn:microsoft.com/office/officeart/2005/8/layout/pictureOrgChart+Icon"/>
    <dgm:cxn modelId="{D4A9BCCB-8104-47D0-B40C-118A97C19B00}" type="presParOf" srcId="{07436F1A-2A27-400E-9D1A-33FF185735AA}" destId="{B6DB5F0F-AF77-48D9-83A0-0B54D40236B0}" srcOrd="2" destOrd="0" presId="urn:microsoft.com/office/officeart/2005/8/layout/pictureOrgChart+Icon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B1A79AF-6BC3-4C45-8A0E-DDB8F2EB17E9}">
      <dsp:nvSpPr>
        <dsp:cNvPr id="0" name=""/>
        <dsp:cNvSpPr/>
      </dsp:nvSpPr>
      <dsp:spPr>
        <a:xfrm>
          <a:off x="3438014" y="663843"/>
          <a:ext cx="139380" cy="610620"/>
        </a:xfrm>
        <a:custGeom>
          <a:avLst/>
          <a:gdLst/>
          <a:ahLst/>
          <a:cxnLst/>
          <a:rect l="0" t="0" r="0" b="0"/>
          <a:pathLst>
            <a:path>
              <a:moveTo>
                <a:pt x="139380" y="0"/>
              </a:moveTo>
              <a:lnTo>
                <a:pt x="139380" y="610620"/>
              </a:lnTo>
              <a:lnTo>
                <a:pt x="0" y="610620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FACA25-F18C-4297-9219-4E85A272852A}">
      <dsp:nvSpPr>
        <dsp:cNvPr id="0" name=""/>
        <dsp:cNvSpPr/>
      </dsp:nvSpPr>
      <dsp:spPr>
        <a:xfrm>
          <a:off x="5455717" y="3491283"/>
          <a:ext cx="199115" cy="61062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10620"/>
              </a:lnTo>
              <a:lnTo>
                <a:pt x="199115" y="610620"/>
              </a:lnTo>
            </a:path>
          </a:pathLst>
        </a:custGeom>
        <a:noFill/>
        <a:ln w="12700" cap="flat" cmpd="sng" algn="ctr">
          <a:solidFill>
            <a:schemeClr val="accent1">
              <a:tint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8CB7FBB-E9B5-4255-9EFE-312731705314}">
      <dsp:nvSpPr>
        <dsp:cNvPr id="0" name=""/>
        <dsp:cNvSpPr/>
      </dsp:nvSpPr>
      <dsp:spPr>
        <a:xfrm>
          <a:off x="5940972" y="2548803"/>
          <a:ext cx="91440" cy="27876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8761"/>
              </a:lnTo>
            </a:path>
          </a:pathLst>
        </a:custGeom>
        <a:noFill/>
        <a:ln w="12700" cap="flat" cmpd="sng" algn="ctr">
          <a:solidFill>
            <a:schemeClr val="accent1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9304A6C-C6C1-4AAA-AE7A-313404D0F903}">
      <dsp:nvSpPr>
        <dsp:cNvPr id="0" name=""/>
        <dsp:cNvSpPr/>
      </dsp:nvSpPr>
      <dsp:spPr>
        <a:xfrm>
          <a:off x="3577395" y="663843"/>
          <a:ext cx="2409297" cy="122124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81860"/>
              </a:lnTo>
              <a:lnTo>
                <a:pt x="2409297" y="1081860"/>
              </a:lnTo>
              <a:lnTo>
                <a:pt x="2409297" y="1221241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D7A12FF-3947-4FC8-8E3E-0A58B41913B6}">
      <dsp:nvSpPr>
        <dsp:cNvPr id="0" name=""/>
        <dsp:cNvSpPr/>
      </dsp:nvSpPr>
      <dsp:spPr>
        <a:xfrm>
          <a:off x="3849519" y="3491283"/>
          <a:ext cx="199115" cy="61062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10620"/>
              </a:lnTo>
              <a:lnTo>
                <a:pt x="199115" y="610620"/>
              </a:lnTo>
            </a:path>
          </a:pathLst>
        </a:custGeom>
        <a:noFill/>
        <a:ln w="12700" cap="flat" cmpd="sng" algn="ctr">
          <a:solidFill>
            <a:schemeClr val="accent1">
              <a:tint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3784496-1C8D-412D-8BC9-0EC7D7BAD9C0}">
      <dsp:nvSpPr>
        <dsp:cNvPr id="0" name=""/>
        <dsp:cNvSpPr/>
      </dsp:nvSpPr>
      <dsp:spPr>
        <a:xfrm>
          <a:off x="4334774" y="2548803"/>
          <a:ext cx="91440" cy="27876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8761"/>
              </a:lnTo>
            </a:path>
          </a:pathLst>
        </a:custGeom>
        <a:noFill/>
        <a:ln w="12700" cap="flat" cmpd="sng" algn="ctr">
          <a:solidFill>
            <a:schemeClr val="accent1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B5EBB9B-8BE8-42FE-9595-5B1EAD87A8FD}">
      <dsp:nvSpPr>
        <dsp:cNvPr id="0" name=""/>
        <dsp:cNvSpPr/>
      </dsp:nvSpPr>
      <dsp:spPr>
        <a:xfrm>
          <a:off x="3577395" y="663843"/>
          <a:ext cx="803099" cy="122124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81860"/>
              </a:lnTo>
              <a:lnTo>
                <a:pt x="803099" y="1081860"/>
              </a:lnTo>
              <a:lnTo>
                <a:pt x="803099" y="1221241"/>
              </a:lnTo>
            </a:path>
          </a:pathLst>
        </a:custGeom>
        <a:noFill/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8715F1-5F01-4FD2-944D-251DD09646BC}">
      <dsp:nvSpPr>
        <dsp:cNvPr id="0" name=""/>
        <dsp:cNvSpPr/>
      </dsp:nvSpPr>
      <dsp:spPr>
        <a:xfrm>
          <a:off x="2243321" y="3491283"/>
          <a:ext cx="199115" cy="61062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10620"/>
              </a:lnTo>
              <a:lnTo>
                <a:pt x="199115" y="610620"/>
              </a:lnTo>
            </a:path>
          </a:pathLst>
        </a:custGeom>
        <a:noFill/>
        <a:ln w="12700" cap="flat" cmpd="sng" algn="ctr">
          <a:solidFill>
            <a:schemeClr val="accent1">
              <a:tint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521E280-0FAB-45FB-A8C8-0A933496CC70}">
      <dsp:nvSpPr>
        <dsp:cNvPr id="0" name=""/>
        <dsp:cNvSpPr/>
      </dsp:nvSpPr>
      <dsp:spPr>
        <a:xfrm>
          <a:off x="2728576" y="2548803"/>
          <a:ext cx="91440" cy="27876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8761"/>
              </a:lnTo>
            </a:path>
          </a:pathLst>
        </a:custGeom>
        <a:noFill/>
        <a:ln w="12700" cap="flat" cmpd="sng" algn="ctr">
          <a:solidFill>
            <a:schemeClr val="accent1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8F9C158-4CB9-4B81-8B8A-868BB701D7A9}">
      <dsp:nvSpPr>
        <dsp:cNvPr id="0" name=""/>
        <dsp:cNvSpPr/>
      </dsp:nvSpPr>
      <dsp:spPr>
        <a:xfrm>
          <a:off x="2774296" y="663843"/>
          <a:ext cx="803099" cy="1221241"/>
        </a:xfrm>
        <a:custGeom>
          <a:avLst/>
          <a:gdLst/>
          <a:ahLst/>
          <a:cxnLst/>
          <a:rect l="0" t="0" r="0" b="0"/>
          <a:pathLst>
            <a:path>
              <a:moveTo>
                <a:pt x="803099" y="0"/>
              </a:moveTo>
              <a:lnTo>
                <a:pt x="803099" y="1081860"/>
              </a:lnTo>
              <a:lnTo>
                <a:pt x="0" y="1081860"/>
              </a:lnTo>
              <a:lnTo>
                <a:pt x="0" y="1221241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EF4BE54-44E7-4D46-8913-6D7C95D289DE}">
      <dsp:nvSpPr>
        <dsp:cNvPr id="0" name=""/>
        <dsp:cNvSpPr/>
      </dsp:nvSpPr>
      <dsp:spPr>
        <a:xfrm>
          <a:off x="637123" y="3491283"/>
          <a:ext cx="199115" cy="61062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610620"/>
              </a:lnTo>
              <a:lnTo>
                <a:pt x="199115" y="610620"/>
              </a:lnTo>
            </a:path>
          </a:pathLst>
        </a:custGeom>
        <a:noFill/>
        <a:ln w="12700" cap="flat" cmpd="sng" algn="ctr">
          <a:solidFill>
            <a:schemeClr val="accent1">
              <a:tint val="5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2317D55-0F28-4C8B-9D8D-60307E2DBCB9}">
      <dsp:nvSpPr>
        <dsp:cNvPr id="0" name=""/>
        <dsp:cNvSpPr/>
      </dsp:nvSpPr>
      <dsp:spPr>
        <a:xfrm>
          <a:off x="1122378" y="2548803"/>
          <a:ext cx="91440" cy="278761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78761"/>
              </a:lnTo>
            </a:path>
          </a:pathLst>
        </a:custGeom>
        <a:noFill/>
        <a:ln w="12700" cap="flat" cmpd="sng" algn="ctr">
          <a:solidFill>
            <a:schemeClr val="accent1">
              <a:tint val="7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1E9F198-A9CB-45CB-8471-6B4FD9416063}">
      <dsp:nvSpPr>
        <dsp:cNvPr id="0" name=""/>
        <dsp:cNvSpPr/>
      </dsp:nvSpPr>
      <dsp:spPr>
        <a:xfrm>
          <a:off x="1168098" y="663843"/>
          <a:ext cx="2409297" cy="1221241"/>
        </a:xfrm>
        <a:custGeom>
          <a:avLst/>
          <a:gdLst/>
          <a:ahLst/>
          <a:cxnLst/>
          <a:rect l="0" t="0" r="0" b="0"/>
          <a:pathLst>
            <a:path>
              <a:moveTo>
                <a:pt x="2409297" y="0"/>
              </a:moveTo>
              <a:lnTo>
                <a:pt x="2409297" y="1081860"/>
              </a:lnTo>
              <a:lnTo>
                <a:pt x="0" y="1081860"/>
              </a:lnTo>
              <a:lnTo>
                <a:pt x="0" y="1221241"/>
              </a:lnTo>
            </a:path>
          </a:pathLst>
        </a:custGeom>
        <a:noFill/>
        <a:ln w="1270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3743CCE-B433-4A0A-BDD4-FA1AAC75F4AF}">
      <dsp:nvSpPr>
        <dsp:cNvPr id="0" name=""/>
        <dsp:cNvSpPr/>
      </dsp:nvSpPr>
      <dsp:spPr>
        <a:xfrm>
          <a:off x="2913677" y="125"/>
          <a:ext cx="1327436" cy="663718"/>
        </a:xfrm>
        <a:prstGeom prst="rect">
          <a:avLst/>
        </a:prstGeom>
        <a:solidFill>
          <a:schemeClr val="accent1">
            <a:shade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DIRETOR</a:t>
          </a:r>
        </a:p>
      </dsp:txBody>
      <dsp:txXfrm>
        <a:off x="2913677" y="125"/>
        <a:ext cx="1327436" cy="663718"/>
      </dsp:txXfrm>
    </dsp:sp>
    <dsp:sp modelId="{F1B0D93A-0941-42EA-98A9-EBC79F25FBD0}">
      <dsp:nvSpPr>
        <dsp:cNvPr id="0" name=""/>
        <dsp:cNvSpPr/>
      </dsp:nvSpPr>
      <dsp:spPr>
        <a:xfrm>
          <a:off x="2951593" y="53831"/>
          <a:ext cx="455142" cy="556307"/>
        </a:xfrm>
        <a:prstGeom prst="rect">
          <a:avLst/>
        </a:prstGeom>
        <a:blipFill rotWithShape="1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3CC17F0-CC6B-4D0E-BA51-687AAEFC8B1C}">
      <dsp:nvSpPr>
        <dsp:cNvPr id="0" name=""/>
        <dsp:cNvSpPr/>
      </dsp:nvSpPr>
      <dsp:spPr>
        <a:xfrm>
          <a:off x="504380" y="1885085"/>
          <a:ext cx="1327436" cy="663718"/>
        </a:xfrm>
        <a:prstGeom prst="rect">
          <a:avLst/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SECRETÁRIA</a:t>
          </a:r>
        </a:p>
      </dsp:txBody>
      <dsp:txXfrm>
        <a:off x="504380" y="1885085"/>
        <a:ext cx="1327436" cy="663718"/>
      </dsp:txXfrm>
    </dsp:sp>
    <dsp:sp modelId="{AC8788CA-3CE6-44C5-AE00-23C3517B5C1C}">
      <dsp:nvSpPr>
        <dsp:cNvPr id="0" name=""/>
        <dsp:cNvSpPr/>
      </dsp:nvSpPr>
      <dsp:spPr>
        <a:xfrm>
          <a:off x="561174" y="1944825"/>
          <a:ext cx="417385" cy="544238"/>
        </a:xfrm>
        <a:prstGeom prst="rect">
          <a:avLst/>
        </a:prstGeom>
        <a:blipFill rotWithShape="1">
          <a:blip xmlns:r="http://schemas.openxmlformats.org/officeDocument/2006/relationships" r:embed="rId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6C19B5-CEDF-4F45-B065-A18043A46E42}">
      <dsp:nvSpPr>
        <dsp:cNvPr id="0" name=""/>
        <dsp:cNvSpPr/>
      </dsp:nvSpPr>
      <dsp:spPr>
        <a:xfrm>
          <a:off x="504380" y="2827565"/>
          <a:ext cx="1327436" cy="663718"/>
        </a:xfrm>
        <a:prstGeom prst="rect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VICE-SECRETÁRIO</a:t>
          </a:r>
        </a:p>
      </dsp:txBody>
      <dsp:txXfrm>
        <a:off x="504380" y="2827565"/>
        <a:ext cx="1327436" cy="663718"/>
      </dsp:txXfrm>
    </dsp:sp>
    <dsp:sp modelId="{74321C7C-F768-4829-BA96-5E11FF65EB18}">
      <dsp:nvSpPr>
        <dsp:cNvPr id="0" name=""/>
        <dsp:cNvSpPr/>
      </dsp:nvSpPr>
      <dsp:spPr>
        <a:xfrm>
          <a:off x="551857" y="2876348"/>
          <a:ext cx="436019" cy="566151"/>
        </a:xfrm>
        <a:prstGeom prst="rect">
          <a:avLst/>
        </a:prstGeom>
        <a:blipFill rotWithShape="1">
          <a:blip xmlns:r="http://schemas.openxmlformats.org/officeDocument/2006/relationships" r:embed="rId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EDE913A-49B3-4711-870E-CD3CC5361D5A}">
      <dsp:nvSpPr>
        <dsp:cNvPr id="0" name=""/>
        <dsp:cNvSpPr/>
      </dsp:nvSpPr>
      <dsp:spPr>
        <a:xfrm>
          <a:off x="836239" y="3770045"/>
          <a:ext cx="1327436" cy="6637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NÍVEL 4</a:t>
          </a:r>
        </a:p>
      </dsp:txBody>
      <dsp:txXfrm>
        <a:off x="836239" y="3770045"/>
        <a:ext cx="1327436" cy="663718"/>
      </dsp:txXfrm>
    </dsp:sp>
    <dsp:sp modelId="{5878B215-4051-448C-913E-FAE9D5CB52D2}">
      <dsp:nvSpPr>
        <dsp:cNvPr id="0" name=""/>
        <dsp:cNvSpPr/>
      </dsp:nvSpPr>
      <dsp:spPr>
        <a:xfrm>
          <a:off x="886436" y="3817187"/>
          <a:ext cx="430579" cy="569433"/>
        </a:xfrm>
        <a:prstGeom prst="rect">
          <a:avLst/>
        </a:prstGeom>
        <a:blipFill rotWithShape="1">
          <a:blip xmlns:r="http://schemas.openxmlformats.org/officeDocument/2006/relationships" r:embed="rId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43B1165-2631-49AF-9299-476706367576}">
      <dsp:nvSpPr>
        <dsp:cNvPr id="0" name=""/>
        <dsp:cNvSpPr/>
      </dsp:nvSpPr>
      <dsp:spPr>
        <a:xfrm>
          <a:off x="2110578" y="1885085"/>
          <a:ext cx="1327436" cy="663718"/>
        </a:xfrm>
        <a:prstGeom prst="rect">
          <a:avLst/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TESOUREIRA</a:t>
          </a:r>
        </a:p>
      </dsp:txBody>
      <dsp:txXfrm>
        <a:off x="2110578" y="1885085"/>
        <a:ext cx="1327436" cy="663718"/>
      </dsp:txXfrm>
    </dsp:sp>
    <dsp:sp modelId="{04BF3F34-5CEA-4EFE-B33B-4B2F9EBC7677}">
      <dsp:nvSpPr>
        <dsp:cNvPr id="0" name=""/>
        <dsp:cNvSpPr/>
      </dsp:nvSpPr>
      <dsp:spPr>
        <a:xfrm>
          <a:off x="2165136" y="1941719"/>
          <a:ext cx="421857" cy="550450"/>
        </a:xfrm>
        <a:prstGeom prst="rect">
          <a:avLst/>
        </a:prstGeom>
        <a:blipFill rotWithShape="1">
          <a:blip xmlns:r="http://schemas.openxmlformats.org/officeDocument/2006/relationships" r:embed="rId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B2A747D-6C45-4D98-AE5A-C3CC47D3479B}">
      <dsp:nvSpPr>
        <dsp:cNvPr id="0" name=""/>
        <dsp:cNvSpPr/>
      </dsp:nvSpPr>
      <dsp:spPr>
        <a:xfrm>
          <a:off x="2110578" y="2827565"/>
          <a:ext cx="1327436" cy="663718"/>
        </a:xfrm>
        <a:prstGeom prst="rect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VICE-TESOUREIRA</a:t>
          </a:r>
        </a:p>
      </dsp:txBody>
      <dsp:txXfrm>
        <a:off x="2110578" y="2827565"/>
        <a:ext cx="1327436" cy="663718"/>
      </dsp:txXfrm>
    </dsp:sp>
    <dsp:sp modelId="{9BEF9702-B18E-403C-8170-A72D86E314A3}">
      <dsp:nvSpPr>
        <dsp:cNvPr id="0" name=""/>
        <dsp:cNvSpPr/>
      </dsp:nvSpPr>
      <dsp:spPr>
        <a:xfrm>
          <a:off x="2158928" y="2879454"/>
          <a:ext cx="434274" cy="559939"/>
        </a:xfrm>
        <a:prstGeom prst="rect">
          <a:avLst/>
        </a:prstGeom>
        <a:blipFill rotWithShape="1">
          <a:blip xmlns:r="http://schemas.openxmlformats.org/officeDocument/2006/relationships" r:embed="rId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52E1743-6379-49D7-8708-EA7BA5445001}">
      <dsp:nvSpPr>
        <dsp:cNvPr id="0" name=""/>
        <dsp:cNvSpPr/>
      </dsp:nvSpPr>
      <dsp:spPr>
        <a:xfrm>
          <a:off x="2442437" y="3770045"/>
          <a:ext cx="1327436" cy="6637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NÍVEL 4</a:t>
          </a:r>
        </a:p>
      </dsp:txBody>
      <dsp:txXfrm>
        <a:off x="2442437" y="3770045"/>
        <a:ext cx="1327436" cy="663718"/>
      </dsp:txXfrm>
    </dsp:sp>
    <dsp:sp modelId="{440DF493-379F-42F7-AD5E-F2065AB983B2}">
      <dsp:nvSpPr>
        <dsp:cNvPr id="0" name=""/>
        <dsp:cNvSpPr/>
      </dsp:nvSpPr>
      <dsp:spPr>
        <a:xfrm>
          <a:off x="2490400" y="3820293"/>
          <a:ext cx="435047" cy="563220"/>
        </a:xfrm>
        <a:prstGeom prst="rect">
          <a:avLst/>
        </a:prstGeom>
        <a:blipFill rotWithShape="1">
          <a:blip xmlns:r="http://schemas.openxmlformats.org/officeDocument/2006/relationships" r:embed="rId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9EEE580-71A6-4E53-995A-ECC45ADFC29D}">
      <dsp:nvSpPr>
        <dsp:cNvPr id="0" name=""/>
        <dsp:cNvSpPr/>
      </dsp:nvSpPr>
      <dsp:spPr>
        <a:xfrm>
          <a:off x="3716776" y="1885085"/>
          <a:ext cx="1327436" cy="663718"/>
        </a:xfrm>
        <a:prstGeom prst="rect">
          <a:avLst/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GERENTE DO GABINETE</a:t>
          </a:r>
        </a:p>
      </dsp:txBody>
      <dsp:txXfrm>
        <a:off x="3716776" y="1885085"/>
        <a:ext cx="1327436" cy="663718"/>
      </dsp:txXfrm>
    </dsp:sp>
    <dsp:sp modelId="{DBC39C00-8D4A-4656-A8F9-D9C094E4F857}">
      <dsp:nvSpPr>
        <dsp:cNvPr id="0" name=""/>
        <dsp:cNvSpPr/>
      </dsp:nvSpPr>
      <dsp:spPr>
        <a:xfrm>
          <a:off x="3778417" y="1938612"/>
          <a:ext cx="407692" cy="556663"/>
        </a:xfrm>
        <a:prstGeom prst="rect">
          <a:avLst/>
        </a:prstGeom>
        <a:blipFill rotWithShape="1">
          <a:blip xmlns:r="http://schemas.openxmlformats.org/officeDocument/2006/relationships" r:embed="rId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9C01126-186B-439A-8B37-CD5F3E9E1D2A}">
      <dsp:nvSpPr>
        <dsp:cNvPr id="0" name=""/>
        <dsp:cNvSpPr/>
      </dsp:nvSpPr>
      <dsp:spPr>
        <a:xfrm>
          <a:off x="3716776" y="2827565"/>
          <a:ext cx="1327436" cy="663718"/>
        </a:xfrm>
        <a:prstGeom prst="rect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VICE-GERENTE</a:t>
          </a:r>
        </a:p>
      </dsp:txBody>
      <dsp:txXfrm>
        <a:off x="3716776" y="2827565"/>
        <a:ext cx="1327436" cy="663718"/>
      </dsp:txXfrm>
    </dsp:sp>
    <dsp:sp modelId="{03E7C1CE-96C9-4581-9E7A-BC0846FAC370}">
      <dsp:nvSpPr>
        <dsp:cNvPr id="0" name=""/>
        <dsp:cNvSpPr/>
      </dsp:nvSpPr>
      <dsp:spPr>
        <a:xfrm>
          <a:off x="3769100" y="2876348"/>
          <a:ext cx="426326" cy="566151"/>
        </a:xfrm>
        <a:prstGeom prst="rect">
          <a:avLst/>
        </a:prstGeom>
        <a:blipFill rotWithShape="1">
          <a:blip xmlns:r="http://schemas.openxmlformats.org/officeDocument/2006/relationships" r:embed="rId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1F64E3C-0355-4615-87DC-07CDFD556EC1}">
      <dsp:nvSpPr>
        <dsp:cNvPr id="0" name=""/>
        <dsp:cNvSpPr/>
      </dsp:nvSpPr>
      <dsp:spPr>
        <a:xfrm>
          <a:off x="4048635" y="3770045"/>
          <a:ext cx="1327436" cy="6637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NÍVEL 4</a:t>
          </a:r>
          <a:endParaRPr lang="en-US" sz="1200" kern="1200"/>
        </a:p>
      </dsp:txBody>
      <dsp:txXfrm>
        <a:off x="4048635" y="3770045"/>
        <a:ext cx="1327436" cy="663718"/>
      </dsp:txXfrm>
    </dsp:sp>
    <dsp:sp modelId="{FB639B39-4678-4707-BC69-8DD571C9B44B}">
      <dsp:nvSpPr>
        <dsp:cNvPr id="0" name=""/>
        <dsp:cNvSpPr/>
      </dsp:nvSpPr>
      <dsp:spPr>
        <a:xfrm>
          <a:off x="4097471" y="3817187"/>
          <a:ext cx="433303" cy="569433"/>
        </a:xfrm>
        <a:prstGeom prst="rect">
          <a:avLst/>
        </a:prstGeom>
        <a:blipFill rotWithShape="1">
          <a:blip xmlns:r="http://schemas.openxmlformats.org/officeDocument/2006/relationships" r:embed="rId1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59DD782-33FB-4225-B573-FCF03E16FC74}">
      <dsp:nvSpPr>
        <dsp:cNvPr id="0" name=""/>
        <dsp:cNvSpPr/>
      </dsp:nvSpPr>
      <dsp:spPr>
        <a:xfrm>
          <a:off x="5322974" y="1885085"/>
          <a:ext cx="1327436" cy="663718"/>
        </a:xfrm>
        <a:prstGeom prst="rect">
          <a:avLst/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GERENTE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DA APM</a:t>
          </a:r>
        </a:p>
      </dsp:txBody>
      <dsp:txXfrm>
        <a:off x="5322974" y="1885085"/>
        <a:ext cx="1327436" cy="663718"/>
      </dsp:txXfrm>
    </dsp:sp>
    <dsp:sp modelId="{FAE6B32E-A7E6-4F45-A4F4-A782C912F9DA}">
      <dsp:nvSpPr>
        <dsp:cNvPr id="0" name=""/>
        <dsp:cNvSpPr/>
      </dsp:nvSpPr>
      <dsp:spPr>
        <a:xfrm>
          <a:off x="5388489" y="1935509"/>
          <a:ext cx="449427" cy="562870"/>
        </a:xfrm>
        <a:prstGeom prst="rect">
          <a:avLst/>
        </a:prstGeom>
        <a:blipFill rotWithShape="1">
          <a:blip xmlns:r="http://schemas.openxmlformats.org/officeDocument/2006/relationships" r:embed="rId1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5D461B0-8B85-4B5C-8F4A-36002E6E6FE8}">
      <dsp:nvSpPr>
        <dsp:cNvPr id="0" name=""/>
        <dsp:cNvSpPr/>
      </dsp:nvSpPr>
      <dsp:spPr>
        <a:xfrm>
          <a:off x="5322974" y="2827565"/>
          <a:ext cx="1327436" cy="663718"/>
        </a:xfrm>
        <a:prstGeom prst="rect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VICE-GERENTE DA APM</a:t>
          </a:r>
        </a:p>
      </dsp:txBody>
      <dsp:txXfrm>
        <a:off x="5322974" y="2827565"/>
        <a:ext cx="1327436" cy="663718"/>
      </dsp:txXfrm>
    </dsp:sp>
    <dsp:sp modelId="{3527A79E-CB67-4707-B553-E4503A1477BC}">
      <dsp:nvSpPr>
        <dsp:cNvPr id="0" name=""/>
        <dsp:cNvSpPr/>
      </dsp:nvSpPr>
      <dsp:spPr>
        <a:xfrm>
          <a:off x="5376170" y="2882558"/>
          <a:ext cx="424581" cy="553732"/>
        </a:xfrm>
        <a:prstGeom prst="rect">
          <a:avLst/>
        </a:prstGeom>
        <a:blipFill rotWithShape="1">
          <a:blip xmlns:r="http://schemas.openxmlformats.org/officeDocument/2006/relationships" r:embed="rId1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7B495C8-0A38-4B0A-B49F-E12D54BA38DD}">
      <dsp:nvSpPr>
        <dsp:cNvPr id="0" name=""/>
        <dsp:cNvSpPr/>
      </dsp:nvSpPr>
      <dsp:spPr>
        <a:xfrm>
          <a:off x="5654833" y="3770045"/>
          <a:ext cx="1327436" cy="6637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NÍVEL 4</a:t>
          </a:r>
          <a:endParaRPr lang="en-US" sz="1200" kern="1200"/>
        </a:p>
      </dsp:txBody>
      <dsp:txXfrm>
        <a:off x="5654833" y="3770045"/>
        <a:ext cx="1327436" cy="663718"/>
      </dsp:txXfrm>
    </dsp:sp>
    <dsp:sp modelId="{9D12723C-0FAF-4CB7-94E5-EE6DED37C86A}">
      <dsp:nvSpPr>
        <dsp:cNvPr id="0" name=""/>
        <dsp:cNvSpPr/>
      </dsp:nvSpPr>
      <dsp:spPr>
        <a:xfrm>
          <a:off x="5707643" y="3823397"/>
          <a:ext cx="425354" cy="557013"/>
        </a:xfrm>
        <a:prstGeom prst="rect">
          <a:avLst/>
        </a:prstGeom>
        <a:blipFill rotWithShape="1">
          <a:blip xmlns:r="http://schemas.openxmlformats.org/officeDocument/2006/relationships" r:embed="rId1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6049697-127C-4594-88FB-18857D5AF747}">
      <dsp:nvSpPr>
        <dsp:cNvPr id="0" name=""/>
        <dsp:cNvSpPr/>
      </dsp:nvSpPr>
      <dsp:spPr>
        <a:xfrm>
          <a:off x="2110578" y="942605"/>
          <a:ext cx="1327436" cy="663718"/>
        </a:xfrm>
        <a:prstGeom prst="rect">
          <a:avLst/>
        </a:prstGeom>
        <a:solidFill>
          <a:schemeClr val="accent2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91705" tIns="7620" rIns="7620" bIns="76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>
              <a:latin typeface="+mj-lt"/>
            </a:rPr>
            <a:t>VICE-DIRETOR</a:t>
          </a:r>
        </a:p>
      </dsp:txBody>
      <dsp:txXfrm>
        <a:off x="2110578" y="942605"/>
        <a:ext cx="1327436" cy="663718"/>
      </dsp:txXfrm>
    </dsp:sp>
    <dsp:sp modelId="{24A639AA-0D69-404F-884A-A2E63E1D8C11}">
      <dsp:nvSpPr>
        <dsp:cNvPr id="0" name=""/>
        <dsp:cNvSpPr/>
      </dsp:nvSpPr>
      <dsp:spPr>
        <a:xfrm>
          <a:off x="2176950" y="1008977"/>
          <a:ext cx="398230" cy="530974"/>
        </a:xfrm>
        <a:prstGeom prst="rect">
          <a:avLst/>
        </a:prstGeom>
        <a:blipFill rotWithShape="1">
          <a:blip xmlns:r="http://schemas.openxmlformats.org/officeDocument/2006/relationships" r:embed="rId1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ictureOrgChart+Icon">
  <dgm:title val="Picture Organization Chart"/>
  <dgm:desc val="Use to show hierarchical information or reporting relationships in an organization, with corresponding pictures. The assistant shape and the Org Chart hanging layouts are available with this layout."/>
  <dgm:catLst>
    <dgm:cat type="hierarchy" pri="1050"/>
    <dgm:cat type="officeonline" pri="1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Marg" for="ch" forName="rootText1" refType="w" fact="1.05"/>
                  <dgm:constr type="l" for="ch" forName="rootPict1" refType="w" refFor="ch" refForName="rootText1" op="equ" fact="0.05"/>
                  <dgm:constr type="t" for="ch" forName="rootPict1" refType="h" refFor="ch" refForName="rootText1" op="equ" fact="0.1"/>
                  <dgm:constr type="w" for="ch" forName="rootPict1" refType="w" refFor="ch" refForName="rootText1" op="equ" fact="0.3"/>
                  <dgm:constr type="h" for="ch" forName="rootPict1" refType="h" refFor="ch" refForName="rootText1" op="equ" fact="0.8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Marg" for="ch" forName="rootText1" refType="w" fact="1.05"/>
                  <dgm:constr type="l" for="ch" forName="rootPict1" refType="w" refFor="ch" refForName="rootText1" op="equ" fact="0.05"/>
                  <dgm:constr type="t" for="ch" forName="rootPict1" refType="h" refFor="ch" refForName="rootText1" op="equ" fact="0.1"/>
                  <dgm:constr type="w" for="ch" forName="rootPict1" refType="w" refFor="ch" refForName="rootText1" op="equ" fact="0.3"/>
                  <dgm:constr type="h" for="ch" forName="rootPict1" refType="h" refFor="ch" refForName="rootText1" op="equ" fact="0.8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Marg" for="ch" forName="rootText1" refType="w" fact="1.05"/>
                  <dgm:constr type="l" for="ch" forName="rootPict1" refType="w" refFor="ch" refForName="rootText1" op="equ" fact="0.05"/>
                  <dgm:constr type="t" for="ch" forName="rootPict1" refType="h" refFor="ch" refForName="rootText1" op="equ" fact="0.1"/>
                  <dgm:constr type="w" for="ch" forName="rootPict1" refType="w" refFor="ch" refForName="rootText1" op="equ" fact="0.3"/>
                  <dgm:constr type="h" for="ch" forName="rootPict1" refType="h" refFor="ch" refForName="rootText1" op="equ" fact="0.8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Marg" for="ch" forName="rootText1" refType="w" fact="1.05"/>
                  <dgm:constr type="l" for="ch" forName="rootPict1" refType="w" refFor="ch" refForName="rootText1" op="equ" fact="0.05"/>
                  <dgm:constr type="t" for="ch" forName="rootPict1" refType="h" refFor="ch" refForName="rootText1" op="equ" fact="0.1"/>
                  <dgm:constr type="w" for="ch" forName="rootPict1" refType="w" refFor="ch" refForName="rootText1" op="equ" fact="0.3"/>
                  <dgm:constr type="h" for="ch" forName="rootPict1" refType="h" refFor="ch" refForName="rootText1" op="equ" fact="0.8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Pict1" styleLbl="alignImgPlace1">
              <dgm:alg type="sp"/>
              <dgm:shape xmlns:r="http://schemas.openxmlformats.org/officeDocument/2006/relationships" type="rect" r:blip="" blipPhldr="1">
                <dgm:adjLst/>
              </dgm:shape>
              <dgm:presOf/>
              <dgm:constrLst/>
              <dgm:ruleLst/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Marg" for="ch" forName="rootText" refType="w" fact="1.05"/>
                        <dgm:constr type="l" for="ch" forName="rootPict" refType="w" fact="0.05"/>
                        <dgm:constr type="t" for="ch" forName="rootPict" refType="h" refFor="ch" refForName="rootText" fact="0.1"/>
                        <dgm:constr type="w" for="ch" forName="rootPict" refType="w" fact="0.3"/>
                        <dgm:constr type="h" for="ch" forName="rootPict" refType="h" refFor="ch" refForName="rootText" fact="0.8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Marg" for="ch" forName="rootText" refType="w" fact="1.05"/>
                        <dgm:constr type="l" for="ch" forName="rootPict" refType="w" fact="0.05"/>
                        <dgm:constr type="t" for="ch" forName="rootPict" refType="h" refFor="ch" refForName="rootText" fact="0.1"/>
                        <dgm:constr type="w" for="ch" forName="rootPict" refType="w" fact="0.3"/>
                        <dgm:constr type="h" for="ch" forName="rootPict" refType="h" refFor="ch" refForName="rootText" fact="0.8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Marg" for="ch" forName="rootText" refType="w" fact="1.05"/>
                        <dgm:constr type="l" for="ch" forName="rootPict" refType="w" fact="0.05"/>
                        <dgm:constr type="t" for="ch" forName="rootPict" refType="h" refFor="ch" refForName="rootText" fact="0.1"/>
                        <dgm:constr type="w" for="ch" forName="rootPict" refType="w" fact="0.3"/>
                        <dgm:constr type="h" for="ch" forName="rootPict" refType="h" refFor="ch" refForName="rootText" fact="0.8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Marg" for="ch" forName="rootText" refType="w" fact="1.05"/>
                        <dgm:constr type="l" for="ch" forName="rootPict" refType="w" fact="0.05"/>
                        <dgm:constr type="t" for="ch" forName="rootPict" refType="h" refFor="ch" refForName="rootText" fact="0.1"/>
                        <dgm:constr type="w" for="ch" forName="rootPict" refType="w" fact="0.3"/>
                        <dgm:constr type="h" for="ch" forName="rootPict" refType="h" refFor="ch" refForName="rootText" fact="0.8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Pict" styleLbl="alignImgPlace1">
                    <dgm:alg type="sp"/>
                    <dgm:shape xmlns:r="http://schemas.openxmlformats.org/officeDocument/2006/relationships" type="rect" r:blip="" blipPhldr="1">
                      <dgm:adjLst/>
                    </dgm:shape>
                    <dgm:presOf/>
                    <dgm:constrLst/>
                    <dgm:ruleLst/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Marg" for="ch" forName="rootText3" refType="w" fact="1.05"/>
                        <dgm:constr type="l" for="ch" forName="rootPict3" refType="w" fact="0.05"/>
                        <dgm:constr type="t" for="ch" forName="rootPict3" refType="h" refFor="ch" refForName="rootText3" fact="0.1"/>
                        <dgm:constr type="w" for="ch" forName="rootPict3" refType="w" fact="0.3"/>
                        <dgm:constr type="h" for="ch" forName="rootPict3" refType="h" refFor="ch" refForName="rootText3" fact="0.8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Marg" for="ch" forName="rootText3" refType="w" fact="1.05"/>
                        <dgm:constr type="l" for="ch" forName="rootPict3" refType="w" fact="0.05"/>
                        <dgm:constr type="t" for="ch" forName="rootPict3" refType="h" refFor="ch" refForName="rootText3" fact="0.1"/>
                        <dgm:constr type="w" for="ch" forName="rootPict3" refType="w" fact="0.3"/>
                        <dgm:constr type="h" for="ch" forName="rootPict3" refType="h" refFor="ch" refForName="rootText3" fact="0.8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Marg" for="ch" forName="rootText3" refType="w" fact="1.05"/>
                        <dgm:constr type="l" for="ch" forName="rootPict3" refType="w" fact="0.05"/>
                        <dgm:constr type="t" for="ch" forName="rootPict3" refType="h" refFor="ch" refForName="rootText3" fact="0.1"/>
                        <dgm:constr type="w" for="ch" forName="rootPict3" refType="w" fact="0.3"/>
                        <dgm:constr type="h" for="ch" forName="rootPict3" refType="h" refFor="ch" refForName="rootText3" fact="0.8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Marg" for="ch" forName="rootText3" refType="w" fact="1.05"/>
                        <dgm:constr type="l" for="ch" forName="rootPict3" refType="w" fact="0.05"/>
                        <dgm:constr type="t" for="ch" forName="rootPict3" refType="h" refFor="ch" refForName="rootText3" fact="0.1"/>
                        <dgm:constr type="w" for="ch" forName="rootPict3" refType="w" fact="0.3"/>
                        <dgm:constr type="h" for="ch" forName="rootPict3" refType="h" refFor="ch" refForName="rootText3" fact="0.8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Pict3" styleLbl="alignImgPlace1">
                    <dgm:alg type="sp"/>
                    <dgm:shape xmlns:r="http://schemas.openxmlformats.org/officeDocument/2006/relationships" type="rect" r:blip="" blipPhldr="1">
                      <dgm:adjLst/>
                    </dgm:shape>
                    <dgm:presOf/>
                    <dgm:constrLst/>
                    <dgm:ruleLst/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139961</xdr:colOff>
      <xdr:row>0</xdr:row>
      <xdr:rowOff>89403</xdr:rowOff>
    </xdr:from>
    <xdr:to>
      <xdr:col>5</xdr:col>
      <xdr:colOff>261948</xdr:colOff>
      <xdr:row>8</xdr:row>
      <xdr:rowOff>156882</xdr:rowOff>
    </xdr:to>
    <xdr:pic>
      <xdr:nvPicPr>
        <xdr:cNvPr id="2" name="Espaço Reservado para Conteúdo 4">
          <a:extLst>
            <a:ext uri="{FF2B5EF4-FFF2-40B4-BE49-F238E27FC236}">
              <a16:creationId xmlns:a16="http://schemas.microsoft.com/office/drawing/2014/main" xmlns="" id="{2BE91DB4-F5EF-474C-8113-776AE6209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82" r="-2" b="-2"/>
        <a:stretch/>
      </xdr:blipFill>
      <xdr:spPr>
        <a:xfrm>
          <a:off x="1350196" y="89403"/>
          <a:ext cx="1937340" cy="1591479"/>
        </a:xfrm>
        <a:prstGeom prst="rect">
          <a:avLst/>
        </a:prstGeom>
        <a:effectLst/>
      </xdr:spPr>
    </xdr:pic>
    <xdr:clientData/>
  </xdr:twoCellAnchor>
  <xdr:twoCellAnchor>
    <xdr:from>
      <xdr:col>6</xdr:col>
      <xdr:colOff>328332</xdr:colOff>
      <xdr:row>0</xdr:row>
      <xdr:rowOff>0</xdr:rowOff>
    </xdr:from>
    <xdr:to>
      <xdr:col>11</xdr:col>
      <xdr:colOff>145304</xdr:colOff>
      <xdr:row>44</xdr:row>
      <xdr:rowOff>235323</xdr:rowOff>
    </xdr:to>
    <xdr:grpSp>
      <xdr:nvGrpSpPr>
        <xdr:cNvPr id="3" name="Grupo 3">
          <a:extLst>
            <a:ext uri="{FF2B5EF4-FFF2-40B4-BE49-F238E27FC236}">
              <a16:creationId xmlns:a16="http://schemas.microsoft.com/office/drawing/2014/main" xmlns="" id="{0B614819-D299-4ADF-9F4C-6044E91FE1CD}"/>
            </a:ext>
          </a:extLst>
        </xdr:cNvPr>
        <xdr:cNvGrpSpPr>
          <a:grpSpLocks/>
        </xdr:cNvGrpSpPr>
      </xdr:nvGrpSpPr>
      <xdr:grpSpPr bwMode="auto">
        <a:xfrm>
          <a:off x="4463303" y="0"/>
          <a:ext cx="2842560" cy="9412941"/>
          <a:chOff x="7329" y="0"/>
          <a:chExt cx="4892" cy="15840"/>
        </a:xfrm>
      </xdr:grpSpPr>
      <xdr:grpSp>
        <xdr:nvGrpSpPr>
          <xdr:cNvPr id="4" name="Group 364">
            <a:extLst>
              <a:ext uri="{FF2B5EF4-FFF2-40B4-BE49-F238E27FC236}">
                <a16:creationId xmlns:a16="http://schemas.microsoft.com/office/drawing/2014/main" xmlns="" id="{A7EE6AD3-8572-4002-8FE2-EEB1C419FA4A}"/>
              </a:ext>
            </a:extLst>
          </xdr:cNvPr>
          <xdr:cNvGrpSpPr>
            <a:grpSpLocks/>
          </xdr:cNvGrpSpPr>
        </xdr:nvGrpSpPr>
        <xdr:grpSpPr bwMode="auto">
          <a:xfrm>
            <a:off x="7349" y="0"/>
            <a:ext cx="2493" cy="15840"/>
            <a:chOff x="7564" y="0"/>
            <a:chExt cx="2393" cy="15840"/>
          </a:xfrm>
        </xdr:grpSpPr>
        <xdr:sp macro="" textlink="">
          <xdr:nvSpPr>
            <xdr:cNvPr id="7" name="Rectangle 365">
              <a:extLst>
                <a:ext uri="{FF2B5EF4-FFF2-40B4-BE49-F238E27FC236}">
                  <a16:creationId xmlns:a16="http://schemas.microsoft.com/office/drawing/2014/main" xmlns="" id="{EF9BB784-BF0B-43B6-B328-D321BA2360E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5" y="16"/>
              <a:ext cx="2202" cy="15824"/>
            </a:xfrm>
            <a:prstGeom prst="rect">
              <a:avLst/>
            </a:prstGeom>
            <a:solidFill>
              <a:srgbClr val="6D6E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D8D8D8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366" descr="Light vertical">
              <a:extLst>
                <a:ext uri="{FF2B5EF4-FFF2-40B4-BE49-F238E27FC236}">
                  <a16:creationId xmlns:a16="http://schemas.microsoft.com/office/drawing/2014/main" xmlns="" id="{F0217573-236F-4A02-9B68-9573E5D0A8C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64" y="0"/>
              <a:ext cx="188" cy="15840"/>
            </a:xfrm>
            <a:prstGeom prst="rect">
              <a:avLst/>
            </a:prstGeom>
            <a:pattFill prst="ltVert">
              <a:fgClr>
                <a:schemeClr val="accent3">
                  <a:alpha val="80000"/>
                </a:schemeClr>
              </a:fgClr>
              <a:bgClr>
                <a:schemeClr val="bg1">
                  <a:alpha val="80000"/>
                </a:schemeClr>
              </a:bgClr>
            </a:pattFill>
            <a:extLst>
              <a:ext uri="{91240B29-F687-4F45-9708-019B960494DF}">
                <a14:hiddenLine xmlns:a14="http://schemas.microsoft.com/office/drawing/2010/main" xmlns="" w="12700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 xmlns="">
                  <a:effectLst>
                    <a:outerShdw dist="53882" dir="2700000" algn="ctr" rotWithShape="0">
                      <a:srgbClr val="D8D8D8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pt-BR"/>
            </a:p>
          </xdr:txBody>
        </xdr:sp>
      </xdr:grpSp>
      <xdr:sp macro="" textlink="">
        <xdr:nvSpPr>
          <xdr:cNvPr id="5" name="Rectangle 367">
            <a:extLst>
              <a:ext uri="{FF2B5EF4-FFF2-40B4-BE49-F238E27FC236}">
                <a16:creationId xmlns:a16="http://schemas.microsoft.com/office/drawing/2014/main" xmlns="" id="{10A34CC1-73C6-4307-B16C-039A7D1F2DA6}"/>
              </a:ext>
            </a:extLst>
          </xdr:cNvPr>
          <xdr:cNvSpPr>
            <a:spLocks noChangeArrowheads="1"/>
          </xdr:cNvSpPr>
        </xdr:nvSpPr>
        <xdr:spPr bwMode="auto">
          <a:xfrm>
            <a:off x="8151" y="0"/>
            <a:ext cx="4070" cy="39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xmlns="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4800" b="1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xmlns="" id="{B744F842-56F8-4207-8300-21B3C34B109D}"/>
              </a:ext>
            </a:extLst>
          </xdr:cNvPr>
          <xdr:cNvSpPr>
            <a:spLocks noChangeArrowheads="1"/>
          </xdr:cNvSpPr>
        </xdr:nvSpPr>
        <xdr:spPr bwMode="auto">
          <a:xfrm>
            <a:off x="7329" y="10662"/>
            <a:ext cx="4891" cy="44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xmlns="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 xmlns="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en-US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</xdr:grpSp>
    <xdr:clientData/>
  </xdr:twoCellAnchor>
  <xdr:twoCellAnchor>
    <xdr:from>
      <xdr:col>0</xdr:col>
      <xdr:colOff>164250</xdr:colOff>
      <xdr:row>10</xdr:row>
      <xdr:rowOff>89650</xdr:rowOff>
    </xdr:from>
    <xdr:to>
      <xdr:col>6</xdr:col>
      <xdr:colOff>168086</xdr:colOff>
      <xdr:row>16</xdr:row>
      <xdr:rowOff>78444</xdr:rowOff>
    </xdr:to>
    <xdr:sp macro="" textlink="">
      <xdr:nvSpPr>
        <xdr:cNvPr id="9" name="AutoForma 2">
          <a:extLst>
            <a:ext uri="{FF2B5EF4-FFF2-40B4-BE49-F238E27FC236}">
              <a16:creationId xmlns:a16="http://schemas.microsoft.com/office/drawing/2014/main" xmlns="" id="{DD076610-EA52-438E-B15F-9CA3A0DDDEA0}"/>
            </a:ext>
          </a:extLst>
        </xdr:cNvPr>
        <xdr:cNvSpPr>
          <a:spLocks noChangeArrowheads="1"/>
        </xdr:cNvSpPr>
      </xdr:nvSpPr>
      <xdr:spPr bwMode="auto">
        <a:xfrm rot="5400000">
          <a:off x="1471654" y="687246"/>
          <a:ext cx="1524000" cy="4138807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 xmlns="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0</xdr:col>
      <xdr:colOff>67235</xdr:colOff>
      <xdr:row>36</xdr:row>
      <xdr:rowOff>179295</xdr:rowOff>
    </xdr:from>
    <xdr:to>
      <xdr:col>7</xdr:col>
      <xdr:colOff>347382</xdr:colOff>
      <xdr:row>41</xdr:row>
      <xdr:rowOff>100854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xmlns="" id="{6F0F8E2B-AD68-4A24-BFE8-E80414BA7493}"/>
            </a:ext>
          </a:extLst>
        </xdr:cNvPr>
        <xdr:cNvSpPr>
          <a:spLocks noChangeArrowheads="1"/>
        </xdr:cNvSpPr>
      </xdr:nvSpPr>
      <xdr:spPr bwMode="auto">
        <a:xfrm>
          <a:off x="67235" y="7429501"/>
          <a:ext cx="5020235" cy="874059"/>
        </a:xfrm>
        <a:prstGeom prst="rect">
          <a:avLst/>
        </a:prstGeom>
        <a:solidFill>
          <a:schemeClr val="accent2"/>
        </a:solidFill>
        <a:ln w="12700" cap="rnd">
          <a:solidFill>
            <a:schemeClr val="tx1"/>
          </a:solidFill>
          <a:miter lim="800000"/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</a:effectLst>
        <a:extLst/>
      </xdr:spPr>
      <xdr:txBody>
        <a:bodyPr rot="0" vert="horz" wrap="square" lIns="182880" tIns="45720" rIns="182880" bIns="45720" anchor="ctr" anchorCtr="0" upright="1">
          <a:noAutofit/>
        </a:bodyPr>
        <a:lstStyle/>
        <a:p>
          <a:pPr algn="r">
            <a:spcAft>
              <a:spcPts val="0"/>
            </a:spcAft>
          </a:pPr>
          <a:r>
            <a:rPr lang="pt-BR" sz="18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Flawless Execution</a:t>
          </a:r>
        </a:p>
        <a:p>
          <a:pPr algn="r">
            <a:spcAft>
              <a:spcPts val="0"/>
            </a:spcAft>
          </a:pPr>
          <a:r>
            <a:rPr lang="pt-BR" sz="16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Dossiê</a:t>
          </a:r>
          <a:r>
            <a:rPr lang="pt-BR" sz="1600" b="1" baseline="0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 de Artefatos</a:t>
          </a:r>
          <a:endParaRPr lang="pt-BR" sz="1600" b="1">
            <a:solidFill>
              <a:srgbClr val="FFFFFF"/>
            </a:solidFill>
            <a:effectLst/>
            <a:latin typeface="+mn-lt"/>
            <a:ea typeface="SimSun"/>
            <a:cs typeface="Arial"/>
          </a:endParaRPr>
        </a:p>
        <a:p>
          <a:pPr algn="r">
            <a:spcAft>
              <a:spcPts val="0"/>
            </a:spcAft>
          </a:pPr>
          <a:endParaRPr lang="pt-BR" sz="1000">
            <a:effectLst/>
            <a:latin typeface="Calibri"/>
            <a:ea typeface="SimSun"/>
            <a:cs typeface="Arial"/>
          </a:endParaRPr>
        </a:p>
      </xdr:txBody>
    </xdr:sp>
    <xdr:clientData/>
  </xdr:twoCellAnchor>
  <xdr:twoCellAnchor editAs="oneCell">
    <xdr:from>
      <xdr:col>0</xdr:col>
      <xdr:colOff>212911</xdr:colOff>
      <xdr:row>18</xdr:row>
      <xdr:rowOff>89646</xdr:rowOff>
    </xdr:from>
    <xdr:to>
      <xdr:col>2</xdr:col>
      <xdr:colOff>82676</xdr:colOff>
      <xdr:row>23</xdr:row>
      <xdr:rowOff>116293</xdr:rowOff>
    </xdr:to>
    <xdr:pic>
      <xdr:nvPicPr>
        <xdr:cNvPr id="11" name="Imagem 10" descr="Uma imagem contendo gráficos vetoriais, objeto&#10;&#10;Descrição gerada com alta confiança">
          <a:extLst>
            <a:ext uri="{FF2B5EF4-FFF2-40B4-BE49-F238E27FC236}">
              <a16:creationId xmlns:a16="http://schemas.microsoft.com/office/drawing/2014/main" xmlns="" id="{DD0A13C7-7797-42B9-BD55-E3845006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2911" y="391085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24</xdr:row>
      <xdr:rowOff>145674</xdr:rowOff>
    </xdr:from>
    <xdr:to>
      <xdr:col>2</xdr:col>
      <xdr:colOff>93882</xdr:colOff>
      <xdr:row>29</xdr:row>
      <xdr:rowOff>172321</xdr:rowOff>
    </xdr:to>
    <xdr:pic>
      <xdr:nvPicPr>
        <xdr:cNvPr id="12" name="Imagem 11" descr="Uma imagem contendo aeronave&#10;&#10;Descrição gerada com alta confiança">
          <a:extLst>
            <a:ext uri="{FF2B5EF4-FFF2-40B4-BE49-F238E27FC236}">
              <a16:creationId xmlns:a16="http://schemas.microsoft.com/office/drawing/2014/main" xmlns="" id="{9ED79E85-8F3D-40B2-AD93-E1F420F4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117" y="510988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30</xdr:row>
      <xdr:rowOff>112057</xdr:rowOff>
    </xdr:from>
    <xdr:to>
      <xdr:col>2</xdr:col>
      <xdr:colOff>60264</xdr:colOff>
      <xdr:row>35</xdr:row>
      <xdr:rowOff>138704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5700C094-5D7B-4AF9-8854-337AB61D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499" y="621926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2886</xdr:colOff>
      <xdr:row>18</xdr:row>
      <xdr:rowOff>40347</xdr:rowOff>
    </xdr:from>
    <xdr:to>
      <xdr:col>6</xdr:col>
      <xdr:colOff>145678</xdr:colOff>
      <xdr:row>23</xdr:row>
      <xdr:rowOff>33619</xdr:rowOff>
    </xdr:to>
    <xdr:sp macro="" textlink="">
      <xdr:nvSpPr>
        <xdr:cNvPr id="14" name="AutoForma 2">
          <a:extLst>
            <a:ext uri="{FF2B5EF4-FFF2-40B4-BE49-F238E27FC236}">
              <a16:creationId xmlns:a16="http://schemas.microsoft.com/office/drawing/2014/main" xmlns="" id="{F9FADC99-26CC-4B3C-9CC2-3B5F13B8AA0B}"/>
            </a:ext>
          </a:extLst>
        </xdr:cNvPr>
        <xdr:cNvSpPr>
          <a:spLocks noChangeArrowheads="1"/>
        </xdr:cNvSpPr>
      </xdr:nvSpPr>
      <xdr:spPr bwMode="auto">
        <a:xfrm rot="5400000">
          <a:off x="2273999" y="2800675"/>
          <a:ext cx="945772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 xmlns="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99257</xdr:colOff>
      <xdr:row>24</xdr:row>
      <xdr:rowOff>91895</xdr:rowOff>
    </xdr:from>
    <xdr:to>
      <xdr:col>6</xdr:col>
      <xdr:colOff>242049</xdr:colOff>
      <xdr:row>29</xdr:row>
      <xdr:rowOff>186020</xdr:rowOff>
    </xdr:to>
    <xdr:sp macro="" textlink="">
      <xdr:nvSpPr>
        <xdr:cNvPr id="15" name="AutoForma 2">
          <a:extLst>
            <a:ext uri="{FF2B5EF4-FFF2-40B4-BE49-F238E27FC236}">
              <a16:creationId xmlns:a16="http://schemas.microsoft.com/office/drawing/2014/main" xmlns="" id="{B8B63C21-23DB-4CB7-8983-2A30BF1C1A37}"/>
            </a:ext>
          </a:extLst>
        </xdr:cNvPr>
        <xdr:cNvSpPr>
          <a:spLocks noChangeArrowheads="1"/>
        </xdr:cNvSpPr>
      </xdr:nvSpPr>
      <xdr:spPr bwMode="auto">
        <a:xfrm rot="5400000">
          <a:off x="2319943" y="4146503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 xmlns="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128392</xdr:colOff>
      <xdr:row>30</xdr:row>
      <xdr:rowOff>154649</xdr:rowOff>
    </xdr:from>
    <xdr:to>
      <xdr:col>6</xdr:col>
      <xdr:colOff>271184</xdr:colOff>
      <xdr:row>36</xdr:row>
      <xdr:rowOff>58274</xdr:rowOff>
    </xdr:to>
    <xdr:sp macro="" textlink="">
      <xdr:nvSpPr>
        <xdr:cNvPr id="16" name="AutoForma 2">
          <a:extLst>
            <a:ext uri="{FF2B5EF4-FFF2-40B4-BE49-F238E27FC236}">
              <a16:creationId xmlns:a16="http://schemas.microsoft.com/office/drawing/2014/main" xmlns="" id="{4E730121-8CAD-4926-B65E-4F93F1FF913C}"/>
            </a:ext>
          </a:extLst>
        </xdr:cNvPr>
        <xdr:cNvSpPr>
          <a:spLocks noChangeArrowheads="1"/>
        </xdr:cNvSpPr>
      </xdr:nvSpPr>
      <xdr:spPr bwMode="auto">
        <a:xfrm rot="5400000">
          <a:off x="2349078" y="5352257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 xmlns="">
              <a:solidFill>
                <a:srgbClr val="4F81BD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352424</xdr:colOff>
      <xdr:row>0</xdr:row>
      <xdr:rowOff>66675</xdr:rowOff>
    </xdr:from>
    <xdr:to>
      <xdr:col>13</xdr:col>
      <xdr:colOff>476249</xdr:colOff>
      <xdr:row>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xmlns="" id="{AA3590B6-DB04-41C8-B6DF-4135AB32CEB1}"/>
            </a:ext>
          </a:extLst>
        </xdr:cNvPr>
        <xdr:cNvSpPr/>
      </xdr:nvSpPr>
      <xdr:spPr>
        <a:xfrm>
          <a:off x="7667624" y="66675"/>
          <a:ext cx="733425" cy="55245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Status</a:t>
          </a:r>
          <a:r>
            <a:rPr lang="pt-BR" sz="1100" baseline="0"/>
            <a:t> </a:t>
          </a:r>
        </a:p>
        <a:p>
          <a:pPr algn="ctr"/>
          <a:r>
            <a:rPr lang="pt-BR" sz="1100" baseline="0"/>
            <a:t>VERDE</a:t>
          </a:r>
          <a:endParaRPr lang="pt-BR" sz="1100"/>
        </a:p>
      </xdr:txBody>
    </xdr:sp>
    <xdr:clientData/>
  </xdr:twoCellAnchor>
  <xdr:twoCellAnchor>
    <xdr:from>
      <xdr:col>2</xdr:col>
      <xdr:colOff>504825</xdr:colOff>
      <xdr:row>0</xdr:row>
      <xdr:rowOff>76200</xdr:rowOff>
    </xdr:from>
    <xdr:to>
      <xdr:col>11</xdr:col>
      <xdr:colOff>257174</xdr:colOff>
      <xdr:row>2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EAA23BBF-4550-4522-A669-315DCADBDB01}"/>
            </a:ext>
          </a:extLst>
        </xdr:cNvPr>
        <xdr:cNvSpPr/>
      </xdr:nvSpPr>
      <xdr:spPr>
        <a:xfrm>
          <a:off x="1724025" y="76200"/>
          <a:ext cx="5238749" cy="342900"/>
        </a:xfrm>
        <a:prstGeom prst="rect">
          <a:avLst/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Dashboard Status do</a:t>
          </a:r>
          <a:r>
            <a:rPr lang="pt-BR" sz="1600" baseline="0"/>
            <a:t> Projeto</a:t>
          </a:r>
          <a:endParaRPr lang="pt-B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47624</xdr:rowOff>
    </xdr:from>
    <xdr:to>
      <xdr:col>9</xdr:col>
      <xdr:colOff>438150</xdr:colOff>
      <xdr:row>1</xdr:row>
      <xdr:rowOff>114299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6A16DC5C-D65F-40F2-8452-AC528B2071A3}"/>
            </a:ext>
          </a:extLst>
        </xdr:cNvPr>
        <xdr:cNvSpPr/>
      </xdr:nvSpPr>
      <xdr:spPr>
        <a:xfrm>
          <a:off x="1724025" y="47624"/>
          <a:ext cx="4200525" cy="2571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Caso</a:t>
          </a:r>
          <a:r>
            <a:rPr lang="pt-BR" sz="1600" baseline="0"/>
            <a:t> de Projeto</a:t>
          </a:r>
          <a:endParaRPr lang="pt-BR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42182</xdr:rowOff>
    </xdr:from>
    <xdr:to>
      <xdr:col>9</xdr:col>
      <xdr:colOff>0</xdr:colOff>
      <xdr:row>1</xdr:row>
      <xdr:rowOff>3586162</xdr:rowOff>
    </xdr:to>
    <xdr:graphicFrame macro="">
      <xdr:nvGraphicFramePr>
        <xdr:cNvPr id="2" name="Linha do Tempo do Projeto" descr="Detalhes do projeto de gráfico de linha do tempo">
          <a:extLst>
            <a:ext uri="{FF2B5EF4-FFF2-40B4-BE49-F238E27FC236}">
              <a16:creationId xmlns:a16="http://schemas.microsoft.com/office/drawing/2014/main" xmlns="" id="{2F51DCFC-6BEB-4EBC-946E-F63BEDE3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80961</xdr:rowOff>
    </xdr:from>
    <xdr:to>
      <xdr:col>13</xdr:col>
      <xdr:colOff>238125</xdr:colOff>
      <xdr:row>30</xdr:row>
      <xdr:rowOff>142875</xdr:rowOff>
    </xdr:to>
    <xdr:graphicFrame macro="">
      <xdr:nvGraphicFramePr>
        <xdr:cNvPr id="2" name="Diagrama 1" descr="&quot;&quot;">
          <a:extLst>
            <a:ext uri="{FF2B5EF4-FFF2-40B4-BE49-F238E27FC236}">
              <a16:creationId xmlns:a16="http://schemas.microsoft.com/office/drawing/2014/main" xmlns="" id="{C746F9D4-3AF3-4CA8-A033-CDA6967F0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ha%20do%20tempo%20com%20marcos%20(amarelo)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ha do Tempo do Projeto"/>
      <sheetName val="Dados do Projeto Classificados"/>
    </sheetNames>
    <sheetDataSet>
      <sheetData sheetId="0">
        <row r="4">
          <cell r="B4" t="str">
            <v>DATA</v>
          </cell>
        </row>
      </sheetData>
      <sheetData sheetId="1">
        <row r="4">
          <cell r="C4">
            <v>5</v>
          </cell>
        </row>
        <row r="5">
          <cell r="C5">
            <v>16</v>
          </cell>
          <cell r="N5">
            <v>43488</v>
          </cell>
          <cell r="O5" t="str">
            <v>Início do Projeto</v>
          </cell>
          <cell r="P5">
            <v>25</v>
          </cell>
        </row>
        <row r="6">
          <cell r="N6">
            <v>43520</v>
          </cell>
          <cell r="O6" t="str">
            <v>Marco 2</v>
          </cell>
          <cell r="P6">
            <v>-10</v>
          </cell>
        </row>
        <row r="7">
          <cell r="N7">
            <v>43520</v>
          </cell>
          <cell r="O7" t="str">
            <v>Marco 1</v>
          </cell>
          <cell r="P7">
            <v>10</v>
          </cell>
        </row>
        <row r="8">
          <cell r="N8">
            <v>43525</v>
          </cell>
          <cell r="O8" t="str">
            <v>Marco 3</v>
          </cell>
          <cell r="P8">
            <v>15</v>
          </cell>
        </row>
        <row r="9">
          <cell r="N9">
            <v>43539</v>
          </cell>
          <cell r="O9" t="str">
            <v>Marco 4</v>
          </cell>
          <cell r="P9">
            <v>-15</v>
          </cell>
        </row>
        <row r="10">
          <cell r="N10">
            <v>43600</v>
          </cell>
          <cell r="O10" t="str">
            <v>Marco 5</v>
          </cell>
          <cell r="P10">
            <v>15</v>
          </cell>
        </row>
        <row r="11">
          <cell r="N11">
            <v>43631</v>
          </cell>
          <cell r="O11" t="str">
            <v>Marco 6</v>
          </cell>
          <cell r="P11">
            <v>-15</v>
          </cell>
        </row>
        <row r="12">
          <cell r="N12">
            <v>43646</v>
          </cell>
          <cell r="O12" t="str">
            <v>Marco 7</v>
          </cell>
          <cell r="P12">
            <v>15</v>
          </cell>
        </row>
        <row r="13">
          <cell r="N13">
            <v>43661</v>
          </cell>
          <cell r="O13" t="str">
            <v>Marco 8</v>
          </cell>
          <cell r="P13">
            <v>-20</v>
          </cell>
        </row>
        <row r="14">
          <cell r="N14">
            <v>43676</v>
          </cell>
          <cell r="O14" t="str">
            <v>Marco 9</v>
          </cell>
          <cell r="P14">
            <v>20</v>
          </cell>
        </row>
        <row r="15">
          <cell r="N15">
            <v>43761</v>
          </cell>
          <cell r="O15" t="str">
            <v>Marco 10</v>
          </cell>
          <cell r="P15">
            <v>-15</v>
          </cell>
        </row>
        <row r="16">
          <cell r="N16">
            <v>43830</v>
          </cell>
          <cell r="O16" t="str">
            <v>Término do Projeto</v>
          </cell>
          <cell r="P16">
            <v>15</v>
          </cell>
        </row>
      </sheetData>
    </sheetDataSet>
  </externalBook>
</externalLink>
</file>

<file path=xl/tables/table1.xml><?xml version="1.0" encoding="utf-8"?>
<table xmlns="http://schemas.openxmlformats.org/spreadsheetml/2006/main" id="1" name="DetalhesdoProjeto" displayName="DetalhesdoProjeto" ref="B4:H16" totalsRowShown="0">
  <tableColumns count="7">
    <tableColumn id="1" name="DATA" dataDxfId="47"/>
    <tableColumn id="2" name="MARCO" dataCellStyle="Normal"/>
    <tableColumn id="4" name="POSIÇÃO"/>
    <tableColumn id="5" name="LINHA DE BASE" dataDxfId="46">
      <calculatedColumnFormula>IF(ISBLANK([DATA]),"",0)</calculatedColumnFormula>
    </tableColumn>
    <tableColumn id="3" name="Posição Ajustada" dataDxfId="45">
      <calculatedColumnFormula>IFERROR(IF('[1]Dados do Projeto Classificados'!P5="",5,'[1]Dados do Projeto Classificados'!P5),0)</calculatedColumnFormula>
    </tableColumn>
    <tableColumn id="6" name="Data ajustada" dataDxfId="44">
      <calculatedColumnFormula>IFERROR(IF('[1]Dados do Projeto Classificados'!N5="",TérminodoProjeto,'[1]Dados do Projeto Classificados'!N5),TérminodoProjeto)</calculatedColumnFormula>
    </tableColumn>
    <tableColumn id="7" name="Marco ajustado" dataDxfId="43">
      <calculatedColumnFormula>IFERROR(IF('[1]Dados do Projeto Classificados'!O5="","",'[1]Dados do Projeto Classificados'!O5),"")</calculatedColumnFormula>
    </tableColumn>
  </tableColumns>
  <tableStyleInfo name="Linha do Tempo do Projeto" showFirstColumn="0" showLastColumn="0" showRowStripes="1" showColumnStripes="0"/>
  <extLst>
    <ext xmlns:x14="http://schemas.microsoft.com/office/spreadsheetml/2009/9/main" uri="{504A1905-F514-4f6f-8877-14C23A59335A}">
      <x14:table altTextSummary="Insira a Data, o Marco e a Posição do Gráfico nesta tabela"/>
    </ext>
  </extLst>
</table>
</file>

<file path=xl/theme/theme1.xml><?xml version="1.0" encoding="utf-8"?>
<a:theme xmlns:a="http://schemas.openxmlformats.org/drawingml/2006/main" name="Tema do Office">
  <a:themeElements>
    <a:clrScheme name="Verde-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2:C45"/>
  <sheetViews>
    <sheetView showGridLines="0" zoomScale="85" zoomScaleNormal="85" workbookViewId="0">
      <selection activeCell="P7" sqref="P7"/>
    </sheetView>
  </sheetViews>
  <sheetFormatPr defaultRowHeight="15"/>
  <cols>
    <col min="6" max="6" width="16.7109375" customWidth="1"/>
  </cols>
  <sheetData>
    <row r="12" spans="2:2" ht="23.25">
      <c r="B12" s="1" t="s">
        <v>0</v>
      </c>
    </row>
    <row r="15" spans="2:2" ht="26.25">
      <c r="B15" s="2"/>
    </row>
    <row r="16" spans="2:2" ht="26.25">
      <c r="B16" s="2"/>
    </row>
    <row r="20" spans="3:3" ht="23.25">
      <c r="C20" s="1" t="s">
        <v>3</v>
      </c>
    </row>
    <row r="27" spans="3:3" ht="23.25">
      <c r="C27" s="1" t="s">
        <v>4</v>
      </c>
    </row>
    <row r="33" spans="1:3" ht="23.25">
      <c r="C33" s="1" t="s">
        <v>5</v>
      </c>
    </row>
    <row r="44" spans="1:3" ht="23.25">
      <c r="A44" s="103" t="s">
        <v>1</v>
      </c>
      <c r="B44" s="103"/>
    </row>
    <row r="45" spans="1:3" ht="23.25">
      <c r="A45" s="103" t="s">
        <v>2</v>
      </c>
      <c r="B45" s="103"/>
    </row>
  </sheetData>
  <mergeCells count="2">
    <mergeCell ref="A44:B44"/>
    <mergeCell ref="A45:B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autoPageBreaks="0" fitToPage="1"/>
  </sheetPr>
  <dimension ref="B2"/>
  <sheetViews>
    <sheetView showGridLines="0" workbookViewId="0">
      <selection activeCell="N16" sqref="N16"/>
    </sheetView>
  </sheetViews>
  <sheetFormatPr defaultRowHeight="12.75"/>
  <cols>
    <col min="1" max="1" width="3.7109375" style="47" customWidth="1"/>
    <col min="2" max="16384" width="9.140625" style="47"/>
  </cols>
  <sheetData>
    <row r="2" spans="2:2" ht="36">
      <c r="B2" s="46" t="s">
        <v>112</v>
      </c>
    </row>
  </sheetData>
  <printOptions horizontalCentered="1"/>
  <pageMargins left="0.7" right="0.7" top="0.75" bottom="0.75" header="0.3" footer="0.3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14"/>
  <sheetViews>
    <sheetView showGridLines="0" workbookViewId="0">
      <selection activeCell="I9" sqref="I9"/>
    </sheetView>
  </sheetViews>
  <sheetFormatPr defaultRowHeight="15"/>
  <cols>
    <col min="1" max="1" width="11.28515625" customWidth="1"/>
    <col min="2" max="2" width="41.140625" customWidth="1"/>
    <col min="3" max="3" width="7.85546875" customWidth="1"/>
    <col min="4" max="4" width="21.42578125" customWidth="1"/>
    <col min="5" max="5" width="20.5703125" customWidth="1"/>
    <col min="8" max="8" width="12" customWidth="1"/>
  </cols>
  <sheetData>
    <row r="2" spans="1:9">
      <c r="A2" s="48" t="s">
        <v>113</v>
      </c>
      <c r="B2" s="49" t="s">
        <v>116</v>
      </c>
    </row>
    <row r="3" spans="1:9">
      <c r="A3" s="48" t="s">
        <v>36</v>
      </c>
      <c r="B3" s="49" t="s">
        <v>40</v>
      </c>
    </row>
    <row r="4" spans="1:9">
      <c r="A4" s="48" t="s">
        <v>114</v>
      </c>
      <c r="B4" s="49" t="s">
        <v>117</v>
      </c>
    </row>
    <row r="5" spans="1:9">
      <c r="A5" s="48" t="s">
        <v>115</v>
      </c>
      <c r="B5" s="49" t="s">
        <v>118</v>
      </c>
    </row>
    <row r="7" spans="1:9">
      <c r="C7" s="30" t="s">
        <v>119</v>
      </c>
      <c r="D7" s="30" t="s">
        <v>120</v>
      </c>
      <c r="E7" s="30" t="s">
        <v>121</v>
      </c>
      <c r="F7" s="30" t="s">
        <v>122</v>
      </c>
      <c r="G7" s="30" t="s">
        <v>123</v>
      </c>
      <c r="H7" s="30" t="s">
        <v>8</v>
      </c>
      <c r="I7" s="30" t="s">
        <v>124</v>
      </c>
    </row>
    <row r="8" spans="1:9" ht="30">
      <c r="C8" s="50">
        <v>1</v>
      </c>
      <c r="D8" s="50" t="s">
        <v>125</v>
      </c>
      <c r="E8" s="51">
        <v>43739</v>
      </c>
      <c r="F8" s="51">
        <v>43748</v>
      </c>
      <c r="G8" s="50" t="s">
        <v>126</v>
      </c>
      <c r="H8" s="50" t="s">
        <v>127</v>
      </c>
      <c r="I8" s="50" t="s">
        <v>128</v>
      </c>
    </row>
    <row r="9" spans="1:9" ht="30">
      <c r="C9" s="50">
        <v>2</v>
      </c>
      <c r="D9" s="50" t="s">
        <v>129</v>
      </c>
      <c r="E9" s="51">
        <v>43748</v>
      </c>
      <c r="F9" s="51">
        <v>43768</v>
      </c>
      <c r="G9" s="50" t="s">
        <v>130</v>
      </c>
      <c r="H9" s="50" t="s">
        <v>131</v>
      </c>
      <c r="I9" s="50"/>
    </row>
    <row r="10" spans="1:9">
      <c r="C10" s="50"/>
      <c r="D10" s="50"/>
      <c r="E10" s="50"/>
      <c r="F10" s="50"/>
      <c r="G10" s="50"/>
      <c r="H10" s="50"/>
      <c r="I10" s="50"/>
    </row>
    <row r="11" spans="1:9">
      <c r="C11" s="50"/>
      <c r="D11" s="50"/>
      <c r="E11" s="50"/>
      <c r="F11" s="50"/>
      <c r="G11" s="50"/>
      <c r="H11" s="50"/>
      <c r="I11" s="50"/>
    </row>
    <row r="12" spans="1:9">
      <c r="C12" s="50"/>
      <c r="D12" s="50"/>
      <c r="E12" s="50"/>
      <c r="F12" s="50"/>
      <c r="G12" s="50"/>
      <c r="H12" s="50"/>
      <c r="I12" s="50"/>
    </row>
    <row r="13" spans="1:9">
      <c r="C13" s="50"/>
      <c r="D13" s="50"/>
      <c r="E13" s="50"/>
      <c r="F13" s="50"/>
      <c r="G13" s="50"/>
      <c r="H13" s="50"/>
      <c r="I13" s="50"/>
    </row>
    <row r="14" spans="1:9">
      <c r="C14" s="50"/>
      <c r="D14" s="50"/>
      <c r="E14" s="50"/>
      <c r="F14" s="50"/>
      <c r="G14" s="50"/>
      <c r="H14" s="50"/>
      <c r="I14" s="5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B1:BO30"/>
  <sheetViews>
    <sheetView showGridLines="0" zoomScaleSheetLayoutView="80" workbookViewId="0"/>
  </sheetViews>
  <sheetFormatPr defaultColWidth="3.140625" defaultRowHeight="30" customHeight="1"/>
  <cols>
    <col min="1" max="1" width="3" style="55" customWidth="1"/>
    <col min="2" max="2" width="17.85546875" style="72" customWidth="1"/>
    <col min="3" max="6" width="16.7109375" style="54" customWidth="1"/>
    <col min="7" max="7" width="17.85546875" style="73" customWidth="1"/>
    <col min="8" max="27" width="3.42578125" style="54" customWidth="1"/>
    <col min="28" max="67" width="3.42578125" style="55" customWidth="1"/>
    <col min="68" max="16384" width="3.140625" style="55"/>
  </cols>
  <sheetData>
    <row r="1" spans="2:67" ht="60" customHeight="1" thickBot="1">
      <c r="B1" s="52" t="s">
        <v>132</v>
      </c>
      <c r="C1" s="53"/>
      <c r="D1" s="53"/>
      <c r="E1" s="53"/>
      <c r="F1" s="53"/>
      <c r="G1" s="53"/>
    </row>
    <row r="2" spans="2:67" ht="21" customHeight="1" thickTop="1" thickBot="1">
      <c r="B2" s="143" t="s">
        <v>133</v>
      </c>
      <c r="C2" s="143"/>
      <c r="D2" s="143"/>
      <c r="E2" s="143"/>
      <c r="F2" s="143"/>
      <c r="G2" s="56" t="s">
        <v>134</v>
      </c>
      <c r="H2" s="57">
        <v>1</v>
      </c>
      <c r="J2" s="58"/>
      <c r="K2" s="144" t="s">
        <v>135</v>
      </c>
      <c r="L2" s="145"/>
      <c r="M2" s="145"/>
      <c r="N2" s="145"/>
      <c r="O2" s="146"/>
      <c r="P2" s="59"/>
      <c r="Q2" s="144" t="s">
        <v>136</v>
      </c>
      <c r="R2" s="145"/>
      <c r="S2" s="145"/>
      <c r="T2" s="146"/>
      <c r="U2" s="60"/>
      <c r="V2" s="147" t="s">
        <v>137</v>
      </c>
      <c r="W2" s="148"/>
      <c r="X2" s="148"/>
      <c r="Y2" s="149"/>
      <c r="Z2" s="61"/>
      <c r="AA2" s="147" t="s">
        <v>138</v>
      </c>
      <c r="AB2" s="148"/>
      <c r="AC2" s="148"/>
      <c r="AD2" s="148"/>
      <c r="AE2" s="148"/>
      <c r="AF2" s="148"/>
      <c r="AG2" s="149"/>
      <c r="AH2" s="62"/>
      <c r="AI2" s="147" t="s">
        <v>139</v>
      </c>
      <c r="AJ2" s="148"/>
      <c r="AK2" s="148"/>
      <c r="AL2" s="148"/>
      <c r="AM2" s="148"/>
      <c r="AN2" s="148"/>
      <c r="AO2" s="148"/>
      <c r="AP2" s="148"/>
    </row>
    <row r="3" spans="2:67" s="66" customFormat="1" ht="39.950000000000003" customHeight="1" thickTop="1">
      <c r="B3" s="138" t="s">
        <v>140</v>
      </c>
      <c r="C3" s="140" t="s">
        <v>141</v>
      </c>
      <c r="D3" s="140" t="s">
        <v>142</v>
      </c>
      <c r="E3" s="140" t="s">
        <v>143</v>
      </c>
      <c r="F3" s="140" t="s">
        <v>144</v>
      </c>
      <c r="G3" s="142" t="s">
        <v>145</v>
      </c>
      <c r="H3" s="63" t="s">
        <v>146</v>
      </c>
      <c r="I3" s="64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2:67" ht="15.75" customHeight="1">
      <c r="B4" s="139"/>
      <c r="C4" s="141"/>
      <c r="D4" s="141"/>
      <c r="E4" s="141"/>
      <c r="F4" s="141"/>
      <c r="G4" s="141"/>
      <c r="H4" s="67">
        <v>1</v>
      </c>
      <c r="I4" s="67">
        <v>2</v>
      </c>
      <c r="J4" s="67">
        <v>3</v>
      </c>
      <c r="K4" s="67">
        <v>4</v>
      </c>
      <c r="L4" s="67">
        <v>5</v>
      </c>
      <c r="M4" s="67">
        <v>6</v>
      </c>
      <c r="N4" s="67">
        <v>7</v>
      </c>
      <c r="O4" s="67">
        <v>8</v>
      </c>
      <c r="P4" s="67">
        <v>9</v>
      </c>
      <c r="Q4" s="67">
        <v>10</v>
      </c>
      <c r="R4" s="67">
        <v>11</v>
      </c>
      <c r="S4" s="67">
        <v>12</v>
      </c>
      <c r="T4" s="67">
        <v>13</v>
      </c>
      <c r="U4" s="67">
        <v>14</v>
      </c>
      <c r="V4" s="67">
        <v>15</v>
      </c>
      <c r="W4" s="67">
        <v>16</v>
      </c>
      <c r="X4" s="67">
        <v>17</v>
      </c>
      <c r="Y4" s="67">
        <v>18</v>
      </c>
      <c r="Z4" s="67">
        <v>19</v>
      </c>
      <c r="AA4" s="67">
        <v>20</v>
      </c>
      <c r="AB4" s="67">
        <v>21</v>
      </c>
      <c r="AC4" s="67">
        <v>22</v>
      </c>
      <c r="AD4" s="67">
        <v>23</v>
      </c>
      <c r="AE4" s="67">
        <v>24</v>
      </c>
      <c r="AF4" s="67">
        <v>25</v>
      </c>
      <c r="AG4" s="67">
        <v>26</v>
      </c>
      <c r="AH4" s="67">
        <v>27</v>
      </c>
      <c r="AI4" s="67">
        <v>28</v>
      </c>
      <c r="AJ4" s="67">
        <v>29</v>
      </c>
      <c r="AK4" s="67">
        <v>30</v>
      </c>
      <c r="AL4" s="67">
        <v>31</v>
      </c>
      <c r="AM4" s="67">
        <v>32</v>
      </c>
      <c r="AN4" s="67">
        <v>33</v>
      </c>
      <c r="AO4" s="67">
        <v>34</v>
      </c>
      <c r="AP4" s="67">
        <v>35</v>
      </c>
      <c r="AQ4" s="67">
        <v>36</v>
      </c>
      <c r="AR4" s="67">
        <v>37</v>
      </c>
      <c r="AS4" s="67">
        <v>38</v>
      </c>
      <c r="AT4" s="67">
        <v>39</v>
      </c>
      <c r="AU4" s="67">
        <v>40</v>
      </c>
      <c r="AV4" s="67">
        <v>41</v>
      </c>
      <c r="AW4" s="67">
        <v>42</v>
      </c>
      <c r="AX4" s="67">
        <v>43</v>
      </c>
      <c r="AY4" s="67">
        <v>44</v>
      </c>
      <c r="AZ4" s="67">
        <v>45</v>
      </c>
      <c r="BA4" s="67">
        <v>46</v>
      </c>
      <c r="BB4" s="67">
        <v>47</v>
      </c>
      <c r="BC4" s="67">
        <v>48</v>
      </c>
      <c r="BD4" s="67">
        <v>49</v>
      </c>
      <c r="BE4" s="67">
        <v>50</v>
      </c>
      <c r="BF4" s="67">
        <v>51</v>
      </c>
      <c r="BG4" s="67">
        <v>52</v>
      </c>
      <c r="BH4" s="67">
        <v>53</v>
      </c>
      <c r="BI4" s="67">
        <v>54</v>
      </c>
      <c r="BJ4" s="67">
        <v>55</v>
      </c>
      <c r="BK4" s="67">
        <v>56</v>
      </c>
      <c r="BL4" s="67">
        <v>57</v>
      </c>
      <c r="BM4" s="67">
        <v>58</v>
      </c>
      <c r="BN4" s="67">
        <v>59</v>
      </c>
      <c r="BO4" s="67">
        <v>60</v>
      </c>
    </row>
    <row r="5" spans="2:67" ht="30" customHeight="1">
      <c r="B5" s="68" t="s">
        <v>147</v>
      </c>
      <c r="C5" s="69">
        <v>1</v>
      </c>
      <c r="D5" s="69">
        <v>5</v>
      </c>
      <c r="E5" s="69">
        <v>1</v>
      </c>
      <c r="F5" s="69">
        <v>4</v>
      </c>
      <c r="G5" s="70">
        <v>0.25</v>
      </c>
    </row>
    <row r="6" spans="2:67" ht="30" customHeight="1">
      <c r="B6" s="68" t="s">
        <v>148</v>
      </c>
      <c r="C6" s="69">
        <v>1</v>
      </c>
      <c r="D6" s="69">
        <v>6</v>
      </c>
      <c r="E6" s="69">
        <v>1</v>
      </c>
      <c r="F6" s="69">
        <v>6</v>
      </c>
      <c r="G6" s="70">
        <v>1</v>
      </c>
    </row>
    <row r="7" spans="2:67" ht="30" customHeight="1">
      <c r="B7" s="68" t="s">
        <v>149</v>
      </c>
      <c r="C7" s="69">
        <v>2</v>
      </c>
      <c r="D7" s="69">
        <v>4</v>
      </c>
      <c r="E7" s="69">
        <v>2</v>
      </c>
      <c r="F7" s="69">
        <v>5</v>
      </c>
      <c r="G7" s="70">
        <v>0.35</v>
      </c>
    </row>
    <row r="8" spans="2:67" ht="30" customHeight="1">
      <c r="B8" s="68" t="s">
        <v>150</v>
      </c>
      <c r="C8" s="69">
        <v>4</v>
      </c>
      <c r="D8" s="69">
        <v>8</v>
      </c>
      <c r="E8" s="69">
        <v>4</v>
      </c>
      <c r="F8" s="69">
        <v>6</v>
      </c>
      <c r="G8" s="70">
        <v>0.1</v>
      </c>
    </row>
    <row r="9" spans="2:67" ht="30" customHeight="1">
      <c r="B9" s="68" t="s">
        <v>151</v>
      </c>
      <c r="C9" s="69">
        <v>4</v>
      </c>
      <c r="D9" s="69">
        <v>2</v>
      </c>
      <c r="E9" s="69">
        <v>4</v>
      </c>
      <c r="F9" s="69">
        <v>8</v>
      </c>
      <c r="G9" s="70">
        <v>0.85</v>
      </c>
    </row>
    <row r="10" spans="2:67" ht="30" customHeight="1">
      <c r="B10" s="68" t="s">
        <v>152</v>
      </c>
      <c r="C10" s="69">
        <v>4</v>
      </c>
      <c r="D10" s="69">
        <v>3</v>
      </c>
      <c r="E10" s="69">
        <v>4</v>
      </c>
      <c r="F10" s="69">
        <v>6</v>
      </c>
      <c r="G10" s="70">
        <v>0.85</v>
      </c>
    </row>
    <row r="11" spans="2:67" ht="30" customHeight="1">
      <c r="B11" s="68" t="s">
        <v>153</v>
      </c>
      <c r="C11" s="69">
        <v>5</v>
      </c>
      <c r="D11" s="69">
        <v>4</v>
      </c>
      <c r="E11" s="69">
        <v>5</v>
      </c>
      <c r="F11" s="69">
        <v>3</v>
      </c>
      <c r="G11" s="70">
        <v>0.5</v>
      </c>
    </row>
    <row r="12" spans="2:67" ht="30" customHeight="1">
      <c r="B12" s="68" t="s">
        <v>154</v>
      </c>
      <c r="C12" s="69">
        <v>5</v>
      </c>
      <c r="D12" s="69">
        <v>2</v>
      </c>
      <c r="E12" s="69">
        <v>5</v>
      </c>
      <c r="F12" s="69">
        <v>5</v>
      </c>
      <c r="G12" s="70">
        <v>0.6</v>
      </c>
    </row>
    <row r="13" spans="2:67" ht="30" customHeight="1">
      <c r="B13" s="68" t="s">
        <v>155</v>
      </c>
      <c r="C13" s="69">
        <v>5</v>
      </c>
      <c r="D13" s="69">
        <v>2</v>
      </c>
      <c r="E13" s="69">
        <v>5</v>
      </c>
      <c r="F13" s="69">
        <v>6</v>
      </c>
      <c r="G13" s="70">
        <v>0.75</v>
      </c>
    </row>
    <row r="14" spans="2:67" ht="30" customHeight="1">
      <c r="B14" s="68" t="s">
        <v>156</v>
      </c>
      <c r="C14" s="69">
        <v>6</v>
      </c>
      <c r="D14" s="69">
        <v>5</v>
      </c>
      <c r="E14" s="69">
        <v>6</v>
      </c>
      <c r="F14" s="69">
        <v>7</v>
      </c>
      <c r="G14" s="70">
        <v>1</v>
      </c>
    </row>
    <row r="15" spans="2:67" ht="30" customHeight="1">
      <c r="B15" s="68" t="s">
        <v>157</v>
      </c>
      <c r="C15" s="71">
        <v>6</v>
      </c>
      <c r="D15" s="69">
        <v>1</v>
      </c>
      <c r="E15" s="69">
        <v>5</v>
      </c>
      <c r="F15" s="69">
        <v>8</v>
      </c>
      <c r="G15" s="70">
        <v>0.6</v>
      </c>
    </row>
    <row r="16" spans="2:67" ht="30" customHeight="1">
      <c r="B16" s="68" t="s">
        <v>158</v>
      </c>
      <c r="C16" s="69">
        <v>9</v>
      </c>
      <c r="D16" s="69">
        <v>3</v>
      </c>
      <c r="E16" s="69">
        <v>9</v>
      </c>
      <c r="F16" s="69">
        <v>3</v>
      </c>
      <c r="G16" s="70">
        <v>0</v>
      </c>
    </row>
    <row r="17" spans="2:7" ht="30" customHeight="1">
      <c r="B17" s="68" t="s">
        <v>159</v>
      </c>
      <c r="C17" s="69">
        <v>9</v>
      </c>
      <c r="D17" s="69">
        <v>6</v>
      </c>
      <c r="E17" s="69">
        <v>9</v>
      </c>
      <c r="F17" s="69">
        <v>7</v>
      </c>
      <c r="G17" s="70">
        <v>0.5</v>
      </c>
    </row>
    <row r="18" spans="2:7" ht="30" customHeight="1">
      <c r="B18" s="68" t="s">
        <v>160</v>
      </c>
      <c r="C18" s="69">
        <v>9</v>
      </c>
      <c r="D18" s="69">
        <v>3</v>
      </c>
      <c r="E18" s="69">
        <v>9</v>
      </c>
      <c r="F18" s="69">
        <v>1</v>
      </c>
      <c r="G18" s="70">
        <v>0</v>
      </c>
    </row>
    <row r="19" spans="2:7" ht="30" customHeight="1">
      <c r="B19" s="68" t="s">
        <v>161</v>
      </c>
      <c r="C19" s="69">
        <v>9</v>
      </c>
      <c r="D19" s="69">
        <v>4</v>
      </c>
      <c r="E19" s="69">
        <v>8</v>
      </c>
      <c r="F19" s="69">
        <v>5</v>
      </c>
      <c r="G19" s="70">
        <v>0.01</v>
      </c>
    </row>
    <row r="20" spans="2:7" ht="30" customHeight="1">
      <c r="B20" s="68" t="s">
        <v>162</v>
      </c>
      <c r="C20" s="69">
        <v>10</v>
      </c>
      <c r="D20" s="69">
        <v>5</v>
      </c>
      <c r="E20" s="69">
        <v>10</v>
      </c>
      <c r="F20" s="69">
        <v>3</v>
      </c>
      <c r="G20" s="70">
        <v>0.8</v>
      </c>
    </row>
    <row r="21" spans="2:7" ht="30" customHeight="1">
      <c r="B21" s="68" t="s">
        <v>163</v>
      </c>
      <c r="C21" s="69">
        <v>11</v>
      </c>
      <c r="D21" s="69">
        <v>2</v>
      </c>
      <c r="E21" s="69">
        <v>11</v>
      </c>
      <c r="F21" s="69">
        <v>5</v>
      </c>
      <c r="G21" s="70">
        <v>0</v>
      </c>
    </row>
    <row r="22" spans="2:7" ht="30" customHeight="1">
      <c r="B22" s="68" t="s">
        <v>164</v>
      </c>
      <c r="C22" s="69">
        <v>12</v>
      </c>
      <c r="D22" s="69">
        <v>6</v>
      </c>
      <c r="E22" s="69">
        <v>12</v>
      </c>
      <c r="F22" s="69">
        <v>7</v>
      </c>
      <c r="G22" s="70">
        <v>0</v>
      </c>
    </row>
    <row r="23" spans="2:7" ht="30" customHeight="1">
      <c r="B23" s="68" t="s">
        <v>165</v>
      </c>
      <c r="C23" s="69">
        <v>12</v>
      </c>
      <c r="D23" s="69">
        <v>1</v>
      </c>
      <c r="E23" s="69">
        <v>12</v>
      </c>
      <c r="F23" s="69">
        <v>5</v>
      </c>
      <c r="G23" s="70">
        <v>0</v>
      </c>
    </row>
    <row r="24" spans="2:7" ht="30" customHeight="1">
      <c r="B24" s="68" t="s">
        <v>166</v>
      </c>
      <c r="C24" s="69">
        <v>14</v>
      </c>
      <c r="D24" s="69">
        <v>5</v>
      </c>
      <c r="E24" s="69">
        <v>14</v>
      </c>
      <c r="F24" s="69">
        <v>6</v>
      </c>
      <c r="G24" s="70">
        <v>0</v>
      </c>
    </row>
    <row r="25" spans="2:7" ht="30" customHeight="1">
      <c r="B25" s="68" t="s">
        <v>167</v>
      </c>
      <c r="C25" s="69">
        <v>14</v>
      </c>
      <c r="D25" s="69">
        <v>8</v>
      </c>
      <c r="E25" s="69">
        <v>14</v>
      </c>
      <c r="F25" s="69">
        <v>2</v>
      </c>
      <c r="G25" s="70">
        <v>0.44</v>
      </c>
    </row>
    <row r="26" spans="2:7" ht="30" customHeight="1">
      <c r="B26" s="68" t="s">
        <v>168</v>
      </c>
      <c r="C26" s="69">
        <v>14</v>
      </c>
      <c r="D26" s="69">
        <v>7</v>
      </c>
      <c r="E26" s="69">
        <v>14</v>
      </c>
      <c r="F26" s="69">
        <v>3</v>
      </c>
      <c r="G26" s="70">
        <v>0</v>
      </c>
    </row>
    <row r="27" spans="2:7" ht="30" customHeight="1">
      <c r="B27" s="68" t="s">
        <v>169</v>
      </c>
      <c r="C27" s="69">
        <v>15</v>
      </c>
      <c r="D27" s="69">
        <v>4</v>
      </c>
      <c r="E27" s="69">
        <v>15</v>
      </c>
      <c r="F27" s="69">
        <v>8</v>
      </c>
      <c r="G27" s="70">
        <v>0.12</v>
      </c>
    </row>
    <row r="28" spans="2:7" ht="30" customHeight="1">
      <c r="B28" s="68" t="s">
        <v>170</v>
      </c>
      <c r="C28" s="69">
        <v>15</v>
      </c>
      <c r="D28" s="69">
        <v>5</v>
      </c>
      <c r="E28" s="69">
        <v>15</v>
      </c>
      <c r="F28" s="69">
        <v>3</v>
      </c>
      <c r="G28" s="70">
        <v>0.05</v>
      </c>
    </row>
    <row r="29" spans="2:7" ht="30" customHeight="1">
      <c r="B29" s="68" t="s">
        <v>171</v>
      </c>
      <c r="C29" s="69">
        <v>15</v>
      </c>
      <c r="D29" s="69">
        <v>8</v>
      </c>
      <c r="E29" s="69">
        <v>15</v>
      </c>
      <c r="F29" s="69">
        <v>5</v>
      </c>
      <c r="G29" s="70">
        <v>0</v>
      </c>
    </row>
    <row r="30" spans="2:7" ht="30" customHeight="1">
      <c r="B30" s="68" t="s">
        <v>172</v>
      </c>
      <c r="C30" s="69">
        <v>16</v>
      </c>
      <c r="D30" s="69">
        <v>28</v>
      </c>
      <c r="E30" s="69">
        <v>16</v>
      </c>
      <c r="F30" s="69">
        <v>30</v>
      </c>
      <c r="G30" s="70">
        <v>0.5</v>
      </c>
    </row>
  </sheetData>
  <mergeCells count="12">
    <mergeCell ref="AA2:AG2"/>
    <mergeCell ref="AI2:AP2"/>
    <mergeCell ref="G3:G4"/>
    <mergeCell ref="B2:F2"/>
    <mergeCell ref="K2:O2"/>
    <mergeCell ref="Q2:T2"/>
    <mergeCell ref="V2:Y2"/>
    <mergeCell ref="B3:B4"/>
    <mergeCell ref="C3:C4"/>
    <mergeCell ref="D3:D4"/>
    <mergeCell ref="E3:E4"/>
    <mergeCell ref="F3:F4"/>
  </mergeCells>
  <conditionalFormatting sqref="H5:BO30">
    <cfRule type="expression" dxfId="42" priority="1">
      <formula>PercentualConcluído</formula>
    </cfRule>
    <cfRule type="expression" dxfId="41" priority="3">
      <formula>PercentualConcluídoAlém</formula>
    </cfRule>
    <cfRule type="expression" dxfId="40" priority="4">
      <formula>Real</formula>
    </cfRule>
    <cfRule type="expression" dxfId="39" priority="5">
      <formula>RealAlém</formula>
    </cfRule>
    <cfRule type="expression" dxfId="38" priority="6">
      <formula>Plano</formula>
    </cfRule>
    <cfRule type="expression" dxfId="37" priority="7">
      <formula>H$4=período_selecionado</formula>
    </cfRule>
    <cfRule type="expression" dxfId="36" priority="9">
      <formula>MOD(COLUMN(),2)</formula>
    </cfRule>
    <cfRule type="expression" dxfId="35" priority="10">
      <formula>MOD(COLUMN(),2)=0</formula>
    </cfRule>
  </conditionalFormatting>
  <conditionalFormatting sqref="B31:BO31">
    <cfRule type="expression" dxfId="34" priority="2">
      <formula>TRUE</formula>
    </cfRule>
  </conditionalFormatting>
  <conditionalFormatting sqref="H4:BO4">
    <cfRule type="expression" dxfId="33" priority="8">
      <formula>H$4=período_selecionado</formula>
    </cfRule>
  </conditionalFormatting>
  <dataValidations count="16">
    <dataValidation allowBlank="1" showInputMessage="1" showErrorMessage="1" prompt="Selecione um período para realçar em H2. Uma legenda do gráfico está em J2 a AI2." sqref="B2:F2"/>
    <dataValidation allowBlank="1" showInputMessage="1" showErrorMessage="1" prompt="Título do projeto. Insira um novo título nesta célula. Realce um período em H2. A legenda do gráfico está em J2 a AI2" sqref="B1"/>
    <dataValidation allowBlank="1" showInputMessage="1" showErrorMessage="1" prompt="Insira a porcentagem concluída do projeto na coluna G, começando na célula G5." sqref="G3:G4"/>
    <dataValidation allowBlank="1" showInputMessage="1" showErrorMessage="1" prompt="Insira o período de duração real na coluna F, começando na célula F5." sqref="F3:F4"/>
    <dataValidation allowBlank="1" showInputMessage="1" showErrorMessage="1" prompt="Insira o período de início real na coluna E, começando na célula E5." sqref="E3:E4"/>
    <dataValidation allowBlank="1" showInputMessage="1" showErrorMessage="1" prompt="Insira o período de duração do plano na coluna D, começando na célula D5." sqref="D3:D4"/>
    <dataValidation allowBlank="1" showInputMessage="1" showErrorMessage="1" prompt="Insira o período de início do plano na coluna C, começando na célula C5." sqref="C3:C4"/>
    <dataValidation allowBlank="1" showInputMessage="1" showErrorMessage="1" prompt="Insira a atividade na coluna B, começando na célula B5.&#10;" sqref="B3:B4"/>
    <dataValidation allowBlank="1" showInputMessage="1" showErrorMessage="1" prompt="Os períodos são transformados em gráficos de 1 a 60 iniciando da célula H4 até a célula BO4. " sqref="H3"/>
    <dataValidation allowBlank="1" showInputMessage="1" showErrorMessage="1" prompt="Esta célula de legenda indica a porcentagem concluída além do plano do projeto." sqref="AH2"/>
    <dataValidation allowBlank="1" showInputMessage="1" showErrorMessage="1" prompt="Esta célula de legenda indica a duração real além do plano." sqref="Z2"/>
    <dataValidation allowBlank="1" showInputMessage="1" showErrorMessage="1" prompt="Esta célula de legenda indica a porcentagem concluída do projeto." sqref="U2"/>
    <dataValidation allowBlank="1" showInputMessage="1" showErrorMessage="1" prompt="Esta célula de legenda indica a duração real." sqref="P2"/>
    <dataValidation allowBlank="1" showInputMessage="1" showErrorMessage="1" prompt="Esta célula de legenda indica a duração do plano." sqref="J2"/>
    <dataValidation type="list" errorStyle="warning" allowBlank="1" showInputMessage="1" showErrorMessage="1" error="Digite um valor de 1 a 60 ou selecione um período na lista, pressione Cancelar, Alt+Seta para baixo e Enter para selecionar um valor." prompt="Insira um período no intervalo de 1 a 60 ou selecione um período na lista. Pressione Alt+Seta para baixo para navegar pela lista e Enter para selecionar um valor.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1"/>
  </dataValidations>
  <printOptions horizontalCentered="1"/>
  <pageMargins left="0.45" right="0.45" top="0.5" bottom="0.5" header="0.3" footer="0.3"/>
  <pageSetup paperSize="9" scale="49" fitToHeight="0" orientation="landscape" r:id="rId1"/>
  <headerFooter differentFirst="1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B5:N28"/>
  <sheetViews>
    <sheetView topLeftCell="A8" workbookViewId="0">
      <selection activeCell="H14" sqref="H14:H15"/>
    </sheetView>
  </sheetViews>
  <sheetFormatPr defaultRowHeight="15"/>
  <cols>
    <col min="1" max="1" width="2.5703125" style="74" customWidth="1"/>
    <col min="2" max="2" width="38.5703125" style="74" customWidth="1"/>
    <col min="3" max="3" width="23.28515625" style="74" customWidth="1"/>
    <col min="4" max="6" width="5.85546875" style="74" customWidth="1"/>
    <col min="7" max="7" width="16.42578125" style="74" customWidth="1"/>
    <col min="8" max="8" width="42.5703125" style="74" customWidth="1"/>
    <col min="9" max="9" width="10.85546875" style="36" customWidth="1"/>
    <col min="10" max="12" width="5.42578125" style="74" customWidth="1"/>
    <col min="13" max="13" width="17.7109375" style="74" customWidth="1"/>
    <col min="14" max="14" width="47" style="74" customWidth="1"/>
    <col min="15" max="223" width="9.140625" style="74"/>
    <col min="224" max="224" width="2.5703125" style="74" customWidth="1"/>
    <col min="225" max="225" width="22.140625" style="74" bestFit="1" customWidth="1"/>
    <col min="226" max="226" width="31.42578125" style="74" customWidth="1"/>
    <col min="227" max="229" width="5.85546875" style="74" customWidth="1"/>
    <col min="230" max="230" width="10.5703125" style="74" bestFit="1" customWidth="1"/>
    <col min="231" max="231" width="42.5703125" style="74" customWidth="1"/>
    <col min="232" max="232" width="10.85546875" style="74" customWidth="1"/>
    <col min="233" max="235" width="5.42578125" style="74" customWidth="1"/>
    <col min="236" max="236" width="10.5703125" style="74" bestFit="1" customWidth="1"/>
    <col min="237" max="250" width="2.7109375" style="74" customWidth="1"/>
    <col min="251" max="251" width="0" style="74" hidden="1" customWidth="1"/>
    <col min="252" max="479" width="9.140625" style="74"/>
    <col min="480" max="480" width="2.5703125" style="74" customWidth="1"/>
    <col min="481" max="481" width="22.140625" style="74" bestFit="1" customWidth="1"/>
    <col min="482" max="482" width="31.42578125" style="74" customWidth="1"/>
    <col min="483" max="485" width="5.85546875" style="74" customWidth="1"/>
    <col min="486" max="486" width="10.5703125" style="74" bestFit="1" customWidth="1"/>
    <col min="487" max="487" width="42.5703125" style="74" customWidth="1"/>
    <col min="488" max="488" width="10.85546875" style="74" customWidth="1"/>
    <col min="489" max="491" width="5.42578125" style="74" customWidth="1"/>
    <col min="492" max="492" width="10.5703125" style="74" bestFit="1" customWidth="1"/>
    <col min="493" max="506" width="2.7109375" style="74" customWidth="1"/>
    <col min="507" max="507" width="0" style="74" hidden="1" customWidth="1"/>
    <col min="508" max="735" width="9.140625" style="74"/>
    <col min="736" max="736" width="2.5703125" style="74" customWidth="1"/>
    <col min="737" max="737" width="22.140625" style="74" bestFit="1" customWidth="1"/>
    <col min="738" max="738" width="31.42578125" style="74" customWidth="1"/>
    <col min="739" max="741" width="5.85546875" style="74" customWidth="1"/>
    <col min="742" max="742" width="10.5703125" style="74" bestFit="1" customWidth="1"/>
    <col min="743" max="743" width="42.5703125" style="74" customWidth="1"/>
    <col min="744" max="744" width="10.85546875" style="74" customWidth="1"/>
    <col min="745" max="747" width="5.42578125" style="74" customWidth="1"/>
    <col min="748" max="748" width="10.5703125" style="74" bestFit="1" customWidth="1"/>
    <col min="749" max="762" width="2.7109375" style="74" customWidth="1"/>
    <col min="763" max="763" width="0" style="74" hidden="1" customWidth="1"/>
    <col min="764" max="991" width="9.140625" style="74"/>
    <col min="992" max="992" width="2.5703125" style="74" customWidth="1"/>
    <col min="993" max="993" width="22.140625" style="74" bestFit="1" customWidth="1"/>
    <col min="994" max="994" width="31.42578125" style="74" customWidth="1"/>
    <col min="995" max="997" width="5.85546875" style="74" customWidth="1"/>
    <col min="998" max="998" width="10.5703125" style="74" bestFit="1" customWidth="1"/>
    <col min="999" max="999" width="42.5703125" style="74" customWidth="1"/>
    <col min="1000" max="1000" width="10.85546875" style="74" customWidth="1"/>
    <col min="1001" max="1003" width="5.42578125" style="74" customWidth="1"/>
    <col min="1004" max="1004" width="10.5703125" style="74" bestFit="1" customWidth="1"/>
    <col min="1005" max="1018" width="2.7109375" style="74" customWidth="1"/>
    <col min="1019" max="1019" width="0" style="74" hidden="1" customWidth="1"/>
    <col min="1020" max="1247" width="9.140625" style="74"/>
    <col min="1248" max="1248" width="2.5703125" style="74" customWidth="1"/>
    <col min="1249" max="1249" width="22.140625" style="74" bestFit="1" customWidth="1"/>
    <col min="1250" max="1250" width="31.42578125" style="74" customWidth="1"/>
    <col min="1251" max="1253" width="5.85546875" style="74" customWidth="1"/>
    <col min="1254" max="1254" width="10.5703125" style="74" bestFit="1" customWidth="1"/>
    <col min="1255" max="1255" width="42.5703125" style="74" customWidth="1"/>
    <col min="1256" max="1256" width="10.85546875" style="74" customWidth="1"/>
    <col min="1257" max="1259" width="5.42578125" style="74" customWidth="1"/>
    <col min="1260" max="1260" width="10.5703125" style="74" bestFit="1" customWidth="1"/>
    <col min="1261" max="1274" width="2.7109375" style="74" customWidth="1"/>
    <col min="1275" max="1275" width="0" style="74" hidden="1" customWidth="1"/>
    <col min="1276" max="1503" width="9.140625" style="74"/>
    <col min="1504" max="1504" width="2.5703125" style="74" customWidth="1"/>
    <col min="1505" max="1505" width="22.140625" style="74" bestFit="1" customWidth="1"/>
    <col min="1506" max="1506" width="31.42578125" style="74" customWidth="1"/>
    <col min="1507" max="1509" width="5.85546875" style="74" customWidth="1"/>
    <col min="1510" max="1510" width="10.5703125" style="74" bestFit="1" customWidth="1"/>
    <col min="1511" max="1511" width="42.5703125" style="74" customWidth="1"/>
    <col min="1512" max="1512" width="10.85546875" style="74" customWidth="1"/>
    <col min="1513" max="1515" width="5.42578125" style="74" customWidth="1"/>
    <col min="1516" max="1516" width="10.5703125" style="74" bestFit="1" customWidth="1"/>
    <col min="1517" max="1530" width="2.7109375" style="74" customWidth="1"/>
    <col min="1531" max="1531" width="0" style="74" hidden="1" customWidth="1"/>
    <col min="1532" max="1759" width="9.140625" style="74"/>
    <col min="1760" max="1760" width="2.5703125" style="74" customWidth="1"/>
    <col min="1761" max="1761" width="22.140625" style="74" bestFit="1" customWidth="1"/>
    <col min="1762" max="1762" width="31.42578125" style="74" customWidth="1"/>
    <col min="1763" max="1765" width="5.85546875" style="74" customWidth="1"/>
    <col min="1766" max="1766" width="10.5703125" style="74" bestFit="1" customWidth="1"/>
    <col min="1767" max="1767" width="42.5703125" style="74" customWidth="1"/>
    <col min="1768" max="1768" width="10.85546875" style="74" customWidth="1"/>
    <col min="1769" max="1771" width="5.42578125" style="74" customWidth="1"/>
    <col min="1772" max="1772" width="10.5703125" style="74" bestFit="1" customWidth="1"/>
    <col min="1773" max="1786" width="2.7109375" style="74" customWidth="1"/>
    <col min="1787" max="1787" width="0" style="74" hidden="1" customWidth="1"/>
    <col min="1788" max="2015" width="9.140625" style="74"/>
    <col min="2016" max="2016" width="2.5703125" style="74" customWidth="1"/>
    <col min="2017" max="2017" width="22.140625" style="74" bestFit="1" customWidth="1"/>
    <col min="2018" max="2018" width="31.42578125" style="74" customWidth="1"/>
    <col min="2019" max="2021" width="5.85546875" style="74" customWidth="1"/>
    <col min="2022" max="2022" width="10.5703125" style="74" bestFit="1" customWidth="1"/>
    <col min="2023" max="2023" width="42.5703125" style="74" customWidth="1"/>
    <col min="2024" max="2024" width="10.85546875" style="74" customWidth="1"/>
    <col min="2025" max="2027" width="5.42578125" style="74" customWidth="1"/>
    <col min="2028" max="2028" width="10.5703125" style="74" bestFit="1" customWidth="1"/>
    <col min="2029" max="2042" width="2.7109375" style="74" customWidth="1"/>
    <col min="2043" max="2043" width="0" style="74" hidden="1" customWidth="1"/>
    <col min="2044" max="2271" width="9.140625" style="74"/>
    <col min="2272" max="2272" width="2.5703125" style="74" customWidth="1"/>
    <col min="2273" max="2273" width="22.140625" style="74" bestFit="1" customWidth="1"/>
    <col min="2274" max="2274" width="31.42578125" style="74" customWidth="1"/>
    <col min="2275" max="2277" width="5.85546875" style="74" customWidth="1"/>
    <col min="2278" max="2278" width="10.5703125" style="74" bestFit="1" customWidth="1"/>
    <col min="2279" max="2279" width="42.5703125" style="74" customWidth="1"/>
    <col min="2280" max="2280" width="10.85546875" style="74" customWidth="1"/>
    <col min="2281" max="2283" width="5.42578125" style="74" customWidth="1"/>
    <col min="2284" max="2284" width="10.5703125" style="74" bestFit="1" customWidth="1"/>
    <col min="2285" max="2298" width="2.7109375" style="74" customWidth="1"/>
    <col min="2299" max="2299" width="0" style="74" hidden="1" customWidth="1"/>
    <col min="2300" max="2527" width="9.140625" style="74"/>
    <col min="2528" max="2528" width="2.5703125" style="74" customWidth="1"/>
    <col min="2529" max="2529" width="22.140625" style="74" bestFit="1" customWidth="1"/>
    <col min="2530" max="2530" width="31.42578125" style="74" customWidth="1"/>
    <col min="2531" max="2533" width="5.85546875" style="74" customWidth="1"/>
    <col min="2534" max="2534" width="10.5703125" style="74" bestFit="1" customWidth="1"/>
    <col min="2535" max="2535" width="42.5703125" style="74" customWidth="1"/>
    <col min="2536" max="2536" width="10.85546875" style="74" customWidth="1"/>
    <col min="2537" max="2539" width="5.42578125" style="74" customWidth="1"/>
    <col min="2540" max="2540" width="10.5703125" style="74" bestFit="1" customWidth="1"/>
    <col min="2541" max="2554" width="2.7109375" style="74" customWidth="1"/>
    <col min="2555" max="2555" width="0" style="74" hidden="1" customWidth="1"/>
    <col min="2556" max="2783" width="9.140625" style="74"/>
    <col min="2784" max="2784" width="2.5703125" style="74" customWidth="1"/>
    <col min="2785" max="2785" width="22.140625" style="74" bestFit="1" customWidth="1"/>
    <col min="2786" max="2786" width="31.42578125" style="74" customWidth="1"/>
    <col min="2787" max="2789" width="5.85546875" style="74" customWidth="1"/>
    <col min="2790" max="2790" width="10.5703125" style="74" bestFit="1" customWidth="1"/>
    <col min="2791" max="2791" width="42.5703125" style="74" customWidth="1"/>
    <col min="2792" max="2792" width="10.85546875" style="74" customWidth="1"/>
    <col min="2793" max="2795" width="5.42578125" style="74" customWidth="1"/>
    <col min="2796" max="2796" width="10.5703125" style="74" bestFit="1" customWidth="1"/>
    <col min="2797" max="2810" width="2.7109375" style="74" customWidth="1"/>
    <col min="2811" max="2811" width="0" style="74" hidden="1" customWidth="1"/>
    <col min="2812" max="3039" width="9.140625" style="74"/>
    <col min="3040" max="3040" width="2.5703125" style="74" customWidth="1"/>
    <col min="3041" max="3041" width="22.140625" style="74" bestFit="1" customWidth="1"/>
    <col min="3042" max="3042" width="31.42578125" style="74" customWidth="1"/>
    <col min="3043" max="3045" width="5.85546875" style="74" customWidth="1"/>
    <col min="3046" max="3046" width="10.5703125" style="74" bestFit="1" customWidth="1"/>
    <col min="3047" max="3047" width="42.5703125" style="74" customWidth="1"/>
    <col min="3048" max="3048" width="10.85546875" style="74" customWidth="1"/>
    <col min="3049" max="3051" width="5.42578125" style="74" customWidth="1"/>
    <col min="3052" max="3052" width="10.5703125" style="74" bestFit="1" customWidth="1"/>
    <col min="3053" max="3066" width="2.7109375" style="74" customWidth="1"/>
    <col min="3067" max="3067" width="0" style="74" hidden="1" customWidth="1"/>
    <col min="3068" max="3295" width="9.140625" style="74"/>
    <col min="3296" max="3296" width="2.5703125" style="74" customWidth="1"/>
    <col min="3297" max="3297" width="22.140625" style="74" bestFit="1" customWidth="1"/>
    <col min="3298" max="3298" width="31.42578125" style="74" customWidth="1"/>
    <col min="3299" max="3301" width="5.85546875" style="74" customWidth="1"/>
    <col min="3302" max="3302" width="10.5703125" style="74" bestFit="1" customWidth="1"/>
    <col min="3303" max="3303" width="42.5703125" style="74" customWidth="1"/>
    <col min="3304" max="3304" width="10.85546875" style="74" customWidth="1"/>
    <col min="3305" max="3307" width="5.42578125" style="74" customWidth="1"/>
    <col min="3308" max="3308" width="10.5703125" style="74" bestFit="1" customWidth="1"/>
    <col min="3309" max="3322" width="2.7109375" style="74" customWidth="1"/>
    <col min="3323" max="3323" width="0" style="74" hidden="1" customWidth="1"/>
    <col min="3324" max="3551" width="9.140625" style="74"/>
    <col min="3552" max="3552" width="2.5703125" style="74" customWidth="1"/>
    <col min="3553" max="3553" width="22.140625" style="74" bestFit="1" customWidth="1"/>
    <col min="3554" max="3554" width="31.42578125" style="74" customWidth="1"/>
    <col min="3555" max="3557" width="5.85546875" style="74" customWidth="1"/>
    <col min="3558" max="3558" width="10.5703125" style="74" bestFit="1" customWidth="1"/>
    <col min="3559" max="3559" width="42.5703125" style="74" customWidth="1"/>
    <col min="3560" max="3560" width="10.85546875" style="74" customWidth="1"/>
    <col min="3561" max="3563" width="5.42578125" style="74" customWidth="1"/>
    <col min="3564" max="3564" width="10.5703125" style="74" bestFit="1" customWidth="1"/>
    <col min="3565" max="3578" width="2.7109375" style="74" customWidth="1"/>
    <col min="3579" max="3579" width="0" style="74" hidden="1" customWidth="1"/>
    <col min="3580" max="3807" width="9.140625" style="74"/>
    <col min="3808" max="3808" width="2.5703125" style="74" customWidth="1"/>
    <col min="3809" max="3809" width="22.140625" style="74" bestFit="1" customWidth="1"/>
    <col min="3810" max="3810" width="31.42578125" style="74" customWidth="1"/>
    <col min="3811" max="3813" width="5.85546875" style="74" customWidth="1"/>
    <col min="3814" max="3814" width="10.5703125" style="74" bestFit="1" customWidth="1"/>
    <col min="3815" max="3815" width="42.5703125" style="74" customWidth="1"/>
    <col min="3816" max="3816" width="10.85546875" style="74" customWidth="1"/>
    <col min="3817" max="3819" width="5.42578125" style="74" customWidth="1"/>
    <col min="3820" max="3820" width="10.5703125" style="74" bestFit="1" customWidth="1"/>
    <col min="3821" max="3834" width="2.7109375" style="74" customWidth="1"/>
    <col min="3835" max="3835" width="0" style="74" hidden="1" customWidth="1"/>
    <col min="3836" max="4063" width="9.140625" style="74"/>
    <col min="4064" max="4064" width="2.5703125" style="74" customWidth="1"/>
    <col min="4065" max="4065" width="22.140625" style="74" bestFit="1" customWidth="1"/>
    <col min="4066" max="4066" width="31.42578125" style="74" customWidth="1"/>
    <col min="4067" max="4069" width="5.85546875" style="74" customWidth="1"/>
    <col min="4070" max="4070" width="10.5703125" style="74" bestFit="1" customWidth="1"/>
    <col min="4071" max="4071" width="42.5703125" style="74" customWidth="1"/>
    <col min="4072" max="4072" width="10.85546875" style="74" customWidth="1"/>
    <col min="4073" max="4075" width="5.42578125" style="74" customWidth="1"/>
    <col min="4076" max="4076" width="10.5703125" style="74" bestFit="1" customWidth="1"/>
    <col min="4077" max="4090" width="2.7109375" style="74" customWidth="1"/>
    <col min="4091" max="4091" width="0" style="74" hidden="1" customWidth="1"/>
    <col min="4092" max="4319" width="9.140625" style="74"/>
    <col min="4320" max="4320" width="2.5703125" style="74" customWidth="1"/>
    <col min="4321" max="4321" width="22.140625" style="74" bestFit="1" customWidth="1"/>
    <col min="4322" max="4322" width="31.42578125" style="74" customWidth="1"/>
    <col min="4323" max="4325" width="5.85546875" style="74" customWidth="1"/>
    <col min="4326" max="4326" width="10.5703125" style="74" bestFit="1" customWidth="1"/>
    <col min="4327" max="4327" width="42.5703125" style="74" customWidth="1"/>
    <col min="4328" max="4328" width="10.85546875" style="74" customWidth="1"/>
    <col min="4329" max="4331" width="5.42578125" style="74" customWidth="1"/>
    <col min="4332" max="4332" width="10.5703125" style="74" bestFit="1" customWidth="1"/>
    <col min="4333" max="4346" width="2.7109375" style="74" customWidth="1"/>
    <col min="4347" max="4347" width="0" style="74" hidden="1" customWidth="1"/>
    <col min="4348" max="4575" width="9.140625" style="74"/>
    <col min="4576" max="4576" width="2.5703125" style="74" customWidth="1"/>
    <col min="4577" max="4577" width="22.140625" style="74" bestFit="1" customWidth="1"/>
    <col min="4578" max="4578" width="31.42578125" style="74" customWidth="1"/>
    <col min="4579" max="4581" width="5.85546875" style="74" customWidth="1"/>
    <col min="4582" max="4582" width="10.5703125" style="74" bestFit="1" customWidth="1"/>
    <col min="4583" max="4583" width="42.5703125" style="74" customWidth="1"/>
    <col min="4584" max="4584" width="10.85546875" style="74" customWidth="1"/>
    <col min="4585" max="4587" width="5.42578125" style="74" customWidth="1"/>
    <col min="4588" max="4588" width="10.5703125" style="74" bestFit="1" customWidth="1"/>
    <col min="4589" max="4602" width="2.7109375" style="74" customWidth="1"/>
    <col min="4603" max="4603" width="0" style="74" hidden="1" customWidth="1"/>
    <col min="4604" max="4831" width="9.140625" style="74"/>
    <col min="4832" max="4832" width="2.5703125" style="74" customWidth="1"/>
    <col min="4833" max="4833" width="22.140625" style="74" bestFit="1" customWidth="1"/>
    <col min="4834" max="4834" width="31.42578125" style="74" customWidth="1"/>
    <col min="4835" max="4837" width="5.85546875" style="74" customWidth="1"/>
    <col min="4838" max="4838" width="10.5703125" style="74" bestFit="1" customWidth="1"/>
    <col min="4839" max="4839" width="42.5703125" style="74" customWidth="1"/>
    <col min="4840" max="4840" width="10.85546875" style="74" customWidth="1"/>
    <col min="4841" max="4843" width="5.42578125" style="74" customWidth="1"/>
    <col min="4844" max="4844" width="10.5703125" style="74" bestFit="1" customWidth="1"/>
    <col min="4845" max="4858" width="2.7109375" style="74" customWidth="1"/>
    <col min="4859" max="4859" width="0" style="74" hidden="1" customWidth="1"/>
    <col min="4860" max="5087" width="9.140625" style="74"/>
    <col min="5088" max="5088" width="2.5703125" style="74" customWidth="1"/>
    <col min="5089" max="5089" width="22.140625" style="74" bestFit="1" customWidth="1"/>
    <col min="5090" max="5090" width="31.42578125" style="74" customWidth="1"/>
    <col min="5091" max="5093" width="5.85546875" style="74" customWidth="1"/>
    <col min="5094" max="5094" width="10.5703125" style="74" bestFit="1" customWidth="1"/>
    <col min="5095" max="5095" width="42.5703125" style="74" customWidth="1"/>
    <col min="5096" max="5096" width="10.85546875" style="74" customWidth="1"/>
    <col min="5097" max="5099" width="5.42578125" style="74" customWidth="1"/>
    <col min="5100" max="5100" width="10.5703125" style="74" bestFit="1" customWidth="1"/>
    <col min="5101" max="5114" width="2.7109375" style="74" customWidth="1"/>
    <col min="5115" max="5115" width="0" style="74" hidden="1" customWidth="1"/>
    <col min="5116" max="5343" width="9.140625" style="74"/>
    <col min="5344" max="5344" width="2.5703125" style="74" customWidth="1"/>
    <col min="5345" max="5345" width="22.140625" style="74" bestFit="1" customWidth="1"/>
    <col min="5346" max="5346" width="31.42578125" style="74" customWidth="1"/>
    <col min="5347" max="5349" width="5.85546875" style="74" customWidth="1"/>
    <col min="5350" max="5350" width="10.5703125" style="74" bestFit="1" customWidth="1"/>
    <col min="5351" max="5351" width="42.5703125" style="74" customWidth="1"/>
    <col min="5352" max="5352" width="10.85546875" style="74" customWidth="1"/>
    <col min="5353" max="5355" width="5.42578125" style="74" customWidth="1"/>
    <col min="5356" max="5356" width="10.5703125" style="74" bestFit="1" customWidth="1"/>
    <col min="5357" max="5370" width="2.7109375" style="74" customWidth="1"/>
    <col min="5371" max="5371" width="0" style="74" hidden="1" customWidth="1"/>
    <col min="5372" max="5599" width="9.140625" style="74"/>
    <col min="5600" max="5600" width="2.5703125" style="74" customWidth="1"/>
    <col min="5601" max="5601" width="22.140625" style="74" bestFit="1" customWidth="1"/>
    <col min="5602" max="5602" width="31.42578125" style="74" customWidth="1"/>
    <col min="5603" max="5605" width="5.85546875" style="74" customWidth="1"/>
    <col min="5606" max="5606" width="10.5703125" style="74" bestFit="1" customWidth="1"/>
    <col min="5607" max="5607" width="42.5703125" style="74" customWidth="1"/>
    <col min="5608" max="5608" width="10.85546875" style="74" customWidth="1"/>
    <col min="5609" max="5611" width="5.42578125" style="74" customWidth="1"/>
    <col min="5612" max="5612" width="10.5703125" style="74" bestFit="1" customWidth="1"/>
    <col min="5613" max="5626" width="2.7109375" style="74" customWidth="1"/>
    <col min="5627" max="5627" width="0" style="74" hidden="1" customWidth="1"/>
    <col min="5628" max="5855" width="9.140625" style="74"/>
    <col min="5856" max="5856" width="2.5703125" style="74" customWidth="1"/>
    <col min="5857" max="5857" width="22.140625" style="74" bestFit="1" customWidth="1"/>
    <col min="5858" max="5858" width="31.42578125" style="74" customWidth="1"/>
    <col min="5859" max="5861" width="5.85546875" style="74" customWidth="1"/>
    <col min="5862" max="5862" width="10.5703125" style="74" bestFit="1" customWidth="1"/>
    <col min="5863" max="5863" width="42.5703125" style="74" customWidth="1"/>
    <col min="5864" max="5864" width="10.85546875" style="74" customWidth="1"/>
    <col min="5865" max="5867" width="5.42578125" style="74" customWidth="1"/>
    <col min="5868" max="5868" width="10.5703125" style="74" bestFit="1" customWidth="1"/>
    <col min="5869" max="5882" width="2.7109375" style="74" customWidth="1"/>
    <col min="5883" max="5883" width="0" style="74" hidden="1" customWidth="1"/>
    <col min="5884" max="6111" width="9.140625" style="74"/>
    <col min="6112" max="6112" width="2.5703125" style="74" customWidth="1"/>
    <col min="6113" max="6113" width="22.140625" style="74" bestFit="1" customWidth="1"/>
    <col min="6114" max="6114" width="31.42578125" style="74" customWidth="1"/>
    <col min="6115" max="6117" width="5.85546875" style="74" customWidth="1"/>
    <col min="6118" max="6118" width="10.5703125" style="74" bestFit="1" customWidth="1"/>
    <col min="6119" max="6119" width="42.5703125" style="74" customWidth="1"/>
    <col min="6120" max="6120" width="10.85546875" style="74" customWidth="1"/>
    <col min="6121" max="6123" width="5.42578125" style="74" customWidth="1"/>
    <col min="6124" max="6124" width="10.5703125" style="74" bestFit="1" customWidth="1"/>
    <col min="6125" max="6138" width="2.7109375" style="74" customWidth="1"/>
    <col min="6139" max="6139" width="0" style="74" hidden="1" customWidth="1"/>
    <col min="6140" max="6367" width="9.140625" style="74"/>
    <col min="6368" max="6368" width="2.5703125" style="74" customWidth="1"/>
    <col min="6369" max="6369" width="22.140625" style="74" bestFit="1" customWidth="1"/>
    <col min="6370" max="6370" width="31.42578125" style="74" customWidth="1"/>
    <col min="6371" max="6373" width="5.85546875" style="74" customWidth="1"/>
    <col min="6374" max="6374" width="10.5703125" style="74" bestFit="1" customWidth="1"/>
    <col min="6375" max="6375" width="42.5703125" style="74" customWidth="1"/>
    <col min="6376" max="6376" width="10.85546875" style="74" customWidth="1"/>
    <col min="6377" max="6379" width="5.42578125" style="74" customWidth="1"/>
    <col min="6380" max="6380" width="10.5703125" style="74" bestFit="1" customWidth="1"/>
    <col min="6381" max="6394" width="2.7109375" style="74" customWidth="1"/>
    <col min="6395" max="6395" width="0" style="74" hidden="1" customWidth="1"/>
    <col min="6396" max="6623" width="9.140625" style="74"/>
    <col min="6624" max="6624" width="2.5703125" style="74" customWidth="1"/>
    <col min="6625" max="6625" width="22.140625" style="74" bestFit="1" customWidth="1"/>
    <col min="6626" max="6626" width="31.42578125" style="74" customWidth="1"/>
    <col min="6627" max="6629" width="5.85546875" style="74" customWidth="1"/>
    <col min="6630" max="6630" width="10.5703125" style="74" bestFit="1" customWidth="1"/>
    <col min="6631" max="6631" width="42.5703125" style="74" customWidth="1"/>
    <col min="6632" max="6632" width="10.85546875" style="74" customWidth="1"/>
    <col min="6633" max="6635" width="5.42578125" style="74" customWidth="1"/>
    <col min="6636" max="6636" width="10.5703125" style="74" bestFit="1" customWidth="1"/>
    <col min="6637" max="6650" width="2.7109375" style="74" customWidth="1"/>
    <col min="6651" max="6651" width="0" style="74" hidden="1" customWidth="1"/>
    <col min="6652" max="6879" width="9.140625" style="74"/>
    <col min="6880" max="6880" width="2.5703125" style="74" customWidth="1"/>
    <col min="6881" max="6881" width="22.140625" style="74" bestFit="1" customWidth="1"/>
    <col min="6882" max="6882" width="31.42578125" style="74" customWidth="1"/>
    <col min="6883" max="6885" width="5.85546875" style="74" customWidth="1"/>
    <col min="6886" max="6886" width="10.5703125" style="74" bestFit="1" customWidth="1"/>
    <col min="6887" max="6887" width="42.5703125" style="74" customWidth="1"/>
    <col min="6888" max="6888" width="10.85546875" style="74" customWidth="1"/>
    <col min="6889" max="6891" width="5.42578125" style="74" customWidth="1"/>
    <col min="6892" max="6892" width="10.5703125" style="74" bestFit="1" customWidth="1"/>
    <col min="6893" max="6906" width="2.7109375" style="74" customWidth="1"/>
    <col min="6907" max="6907" width="0" style="74" hidden="1" customWidth="1"/>
    <col min="6908" max="7135" width="9.140625" style="74"/>
    <col min="7136" max="7136" width="2.5703125" style="74" customWidth="1"/>
    <col min="7137" max="7137" width="22.140625" style="74" bestFit="1" customWidth="1"/>
    <col min="7138" max="7138" width="31.42578125" style="74" customWidth="1"/>
    <col min="7139" max="7141" width="5.85546875" style="74" customWidth="1"/>
    <col min="7142" max="7142" width="10.5703125" style="74" bestFit="1" customWidth="1"/>
    <col min="7143" max="7143" width="42.5703125" style="74" customWidth="1"/>
    <col min="7144" max="7144" width="10.85546875" style="74" customWidth="1"/>
    <col min="7145" max="7147" width="5.42578125" style="74" customWidth="1"/>
    <col min="7148" max="7148" width="10.5703125" style="74" bestFit="1" customWidth="1"/>
    <col min="7149" max="7162" width="2.7109375" style="74" customWidth="1"/>
    <col min="7163" max="7163" width="0" style="74" hidden="1" customWidth="1"/>
    <col min="7164" max="7391" width="9.140625" style="74"/>
    <col min="7392" max="7392" width="2.5703125" style="74" customWidth="1"/>
    <col min="7393" max="7393" width="22.140625" style="74" bestFit="1" customWidth="1"/>
    <col min="7394" max="7394" width="31.42578125" style="74" customWidth="1"/>
    <col min="7395" max="7397" width="5.85546875" style="74" customWidth="1"/>
    <col min="7398" max="7398" width="10.5703125" style="74" bestFit="1" customWidth="1"/>
    <col min="7399" max="7399" width="42.5703125" style="74" customWidth="1"/>
    <col min="7400" max="7400" width="10.85546875" style="74" customWidth="1"/>
    <col min="7401" max="7403" width="5.42578125" style="74" customWidth="1"/>
    <col min="7404" max="7404" width="10.5703125" style="74" bestFit="1" customWidth="1"/>
    <col min="7405" max="7418" width="2.7109375" style="74" customWidth="1"/>
    <col min="7419" max="7419" width="0" style="74" hidden="1" customWidth="1"/>
    <col min="7420" max="7647" width="9.140625" style="74"/>
    <col min="7648" max="7648" width="2.5703125" style="74" customWidth="1"/>
    <col min="7649" max="7649" width="22.140625" style="74" bestFit="1" customWidth="1"/>
    <col min="7650" max="7650" width="31.42578125" style="74" customWidth="1"/>
    <col min="7651" max="7653" width="5.85546875" style="74" customWidth="1"/>
    <col min="7654" max="7654" width="10.5703125" style="74" bestFit="1" customWidth="1"/>
    <col min="7655" max="7655" width="42.5703125" style="74" customWidth="1"/>
    <col min="7656" max="7656" width="10.85546875" style="74" customWidth="1"/>
    <col min="7657" max="7659" width="5.42578125" style="74" customWidth="1"/>
    <col min="7660" max="7660" width="10.5703125" style="74" bestFit="1" customWidth="1"/>
    <col min="7661" max="7674" width="2.7109375" style="74" customWidth="1"/>
    <col min="7675" max="7675" width="0" style="74" hidden="1" customWidth="1"/>
    <col min="7676" max="7903" width="9.140625" style="74"/>
    <col min="7904" max="7904" width="2.5703125" style="74" customWidth="1"/>
    <col min="7905" max="7905" width="22.140625" style="74" bestFit="1" customWidth="1"/>
    <col min="7906" max="7906" width="31.42578125" style="74" customWidth="1"/>
    <col min="7907" max="7909" width="5.85546875" style="74" customWidth="1"/>
    <col min="7910" max="7910" width="10.5703125" style="74" bestFit="1" customWidth="1"/>
    <col min="7911" max="7911" width="42.5703125" style="74" customWidth="1"/>
    <col min="7912" max="7912" width="10.85546875" style="74" customWidth="1"/>
    <col min="7913" max="7915" width="5.42578125" style="74" customWidth="1"/>
    <col min="7916" max="7916" width="10.5703125" style="74" bestFit="1" customWidth="1"/>
    <col min="7917" max="7930" width="2.7109375" style="74" customWidth="1"/>
    <col min="7931" max="7931" width="0" style="74" hidden="1" customWidth="1"/>
    <col min="7932" max="8159" width="9.140625" style="74"/>
    <col min="8160" max="8160" width="2.5703125" style="74" customWidth="1"/>
    <col min="8161" max="8161" width="22.140625" style="74" bestFit="1" customWidth="1"/>
    <col min="8162" max="8162" width="31.42578125" style="74" customWidth="1"/>
    <col min="8163" max="8165" width="5.85546875" style="74" customWidth="1"/>
    <col min="8166" max="8166" width="10.5703125" style="74" bestFit="1" customWidth="1"/>
    <col min="8167" max="8167" width="42.5703125" style="74" customWidth="1"/>
    <col min="8168" max="8168" width="10.85546875" style="74" customWidth="1"/>
    <col min="8169" max="8171" width="5.42578125" style="74" customWidth="1"/>
    <col min="8172" max="8172" width="10.5703125" style="74" bestFit="1" customWidth="1"/>
    <col min="8173" max="8186" width="2.7109375" style="74" customWidth="1"/>
    <col min="8187" max="8187" width="0" style="74" hidden="1" customWidth="1"/>
    <col min="8188" max="8415" width="9.140625" style="74"/>
    <col min="8416" max="8416" width="2.5703125" style="74" customWidth="1"/>
    <col min="8417" max="8417" width="22.140625" style="74" bestFit="1" customWidth="1"/>
    <col min="8418" max="8418" width="31.42578125" style="74" customWidth="1"/>
    <col min="8419" max="8421" width="5.85546875" style="74" customWidth="1"/>
    <col min="8422" max="8422" width="10.5703125" style="74" bestFit="1" customWidth="1"/>
    <col min="8423" max="8423" width="42.5703125" style="74" customWidth="1"/>
    <col min="8424" max="8424" width="10.85546875" style="74" customWidth="1"/>
    <col min="8425" max="8427" width="5.42578125" style="74" customWidth="1"/>
    <col min="8428" max="8428" width="10.5703125" style="74" bestFit="1" customWidth="1"/>
    <col min="8429" max="8442" width="2.7109375" style="74" customWidth="1"/>
    <col min="8443" max="8443" width="0" style="74" hidden="1" customWidth="1"/>
    <col min="8444" max="8671" width="9.140625" style="74"/>
    <col min="8672" max="8672" width="2.5703125" style="74" customWidth="1"/>
    <col min="8673" max="8673" width="22.140625" style="74" bestFit="1" customWidth="1"/>
    <col min="8674" max="8674" width="31.42578125" style="74" customWidth="1"/>
    <col min="8675" max="8677" width="5.85546875" style="74" customWidth="1"/>
    <col min="8678" max="8678" width="10.5703125" style="74" bestFit="1" customWidth="1"/>
    <col min="8679" max="8679" width="42.5703125" style="74" customWidth="1"/>
    <col min="8680" max="8680" width="10.85546875" style="74" customWidth="1"/>
    <col min="8681" max="8683" width="5.42578125" style="74" customWidth="1"/>
    <col min="8684" max="8684" width="10.5703125" style="74" bestFit="1" customWidth="1"/>
    <col min="8685" max="8698" width="2.7109375" style="74" customWidth="1"/>
    <col min="8699" max="8699" width="0" style="74" hidden="1" customWidth="1"/>
    <col min="8700" max="8927" width="9.140625" style="74"/>
    <col min="8928" max="8928" width="2.5703125" style="74" customWidth="1"/>
    <col min="8929" max="8929" width="22.140625" style="74" bestFit="1" customWidth="1"/>
    <col min="8930" max="8930" width="31.42578125" style="74" customWidth="1"/>
    <col min="8931" max="8933" width="5.85546875" style="74" customWidth="1"/>
    <col min="8934" max="8934" width="10.5703125" style="74" bestFit="1" customWidth="1"/>
    <col min="8935" max="8935" width="42.5703125" style="74" customWidth="1"/>
    <col min="8936" max="8936" width="10.85546875" style="74" customWidth="1"/>
    <col min="8937" max="8939" width="5.42578125" style="74" customWidth="1"/>
    <col min="8940" max="8940" width="10.5703125" style="74" bestFit="1" customWidth="1"/>
    <col min="8941" max="8954" width="2.7109375" style="74" customWidth="1"/>
    <col min="8955" max="8955" width="0" style="74" hidden="1" customWidth="1"/>
    <col min="8956" max="9183" width="9.140625" style="74"/>
    <col min="9184" max="9184" width="2.5703125" style="74" customWidth="1"/>
    <col min="9185" max="9185" width="22.140625" style="74" bestFit="1" customWidth="1"/>
    <col min="9186" max="9186" width="31.42578125" style="74" customWidth="1"/>
    <col min="9187" max="9189" width="5.85546875" style="74" customWidth="1"/>
    <col min="9190" max="9190" width="10.5703125" style="74" bestFit="1" customWidth="1"/>
    <col min="9191" max="9191" width="42.5703125" style="74" customWidth="1"/>
    <col min="9192" max="9192" width="10.85546875" style="74" customWidth="1"/>
    <col min="9193" max="9195" width="5.42578125" style="74" customWidth="1"/>
    <col min="9196" max="9196" width="10.5703125" style="74" bestFit="1" customWidth="1"/>
    <col min="9197" max="9210" width="2.7109375" style="74" customWidth="1"/>
    <col min="9211" max="9211" width="0" style="74" hidden="1" customWidth="1"/>
    <col min="9212" max="9439" width="9.140625" style="74"/>
    <col min="9440" max="9440" width="2.5703125" style="74" customWidth="1"/>
    <col min="9441" max="9441" width="22.140625" style="74" bestFit="1" customWidth="1"/>
    <col min="9442" max="9442" width="31.42578125" style="74" customWidth="1"/>
    <col min="9443" max="9445" width="5.85546875" style="74" customWidth="1"/>
    <col min="9446" max="9446" width="10.5703125" style="74" bestFit="1" customWidth="1"/>
    <col min="9447" max="9447" width="42.5703125" style="74" customWidth="1"/>
    <col min="9448" max="9448" width="10.85546875" style="74" customWidth="1"/>
    <col min="9449" max="9451" width="5.42578125" style="74" customWidth="1"/>
    <col min="9452" max="9452" width="10.5703125" style="74" bestFit="1" customWidth="1"/>
    <col min="9453" max="9466" width="2.7109375" style="74" customWidth="1"/>
    <col min="9467" max="9467" width="0" style="74" hidden="1" customWidth="1"/>
    <col min="9468" max="9695" width="9.140625" style="74"/>
    <col min="9696" max="9696" width="2.5703125" style="74" customWidth="1"/>
    <col min="9697" max="9697" width="22.140625" style="74" bestFit="1" customWidth="1"/>
    <col min="9698" max="9698" width="31.42578125" style="74" customWidth="1"/>
    <col min="9699" max="9701" width="5.85546875" style="74" customWidth="1"/>
    <col min="9702" max="9702" width="10.5703125" style="74" bestFit="1" customWidth="1"/>
    <col min="9703" max="9703" width="42.5703125" style="74" customWidth="1"/>
    <col min="9704" max="9704" width="10.85546875" style="74" customWidth="1"/>
    <col min="9705" max="9707" width="5.42578125" style="74" customWidth="1"/>
    <col min="9708" max="9708" width="10.5703125" style="74" bestFit="1" customWidth="1"/>
    <col min="9709" max="9722" width="2.7109375" style="74" customWidth="1"/>
    <col min="9723" max="9723" width="0" style="74" hidden="1" customWidth="1"/>
    <col min="9724" max="9951" width="9.140625" style="74"/>
    <col min="9952" max="9952" width="2.5703125" style="74" customWidth="1"/>
    <col min="9953" max="9953" width="22.140625" style="74" bestFit="1" customWidth="1"/>
    <col min="9954" max="9954" width="31.42578125" style="74" customWidth="1"/>
    <col min="9955" max="9957" width="5.85546875" style="74" customWidth="1"/>
    <col min="9958" max="9958" width="10.5703125" style="74" bestFit="1" customWidth="1"/>
    <col min="9959" max="9959" width="42.5703125" style="74" customWidth="1"/>
    <col min="9960" max="9960" width="10.85546875" style="74" customWidth="1"/>
    <col min="9961" max="9963" width="5.42578125" style="74" customWidth="1"/>
    <col min="9964" max="9964" width="10.5703125" style="74" bestFit="1" customWidth="1"/>
    <col min="9965" max="9978" width="2.7109375" style="74" customWidth="1"/>
    <col min="9979" max="9979" width="0" style="74" hidden="1" customWidth="1"/>
    <col min="9980" max="10207" width="9.140625" style="74"/>
    <col min="10208" max="10208" width="2.5703125" style="74" customWidth="1"/>
    <col min="10209" max="10209" width="22.140625" style="74" bestFit="1" customWidth="1"/>
    <col min="10210" max="10210" width="31.42578125" style="74" customWidth="1"/>
    <col min="10211" max="10213" width="5.85546875" style="74" customWidth="1"/>
    <col min="10214" max="10214" width="10.5703125" style="74" bestFit="1" customWidth="1"/>
    <col min="10215" max="10215" width="42.5703125" style="74" customWidth="1"/>
    <col min="10216" max="10216" width="10.85546875" style="74" customWidth="1"/>
    <col min="10217" max="10219" width="5.42578125" style="74" customWidth="1"/>
    <col min="10220" max="10220" width="10.5703125" style="74" bestFit="1" customWidth="1"/>
    <col min="10221" max="10234" width="2.7109375" style="74" customWidth="1"/>
    <col min="10235" max="10235" width="0" style="74" hidden="1" customWidth="1"/>
    <col min="10236" max="10463" width="9.140625" style="74"/>
    <col min="10464" max="10464" width="2.5703125" style="74" customWidth="1"/>
    <col min="10465" max="10465" width="22.140625" style="74" bestFit="1" customWidth="1"/>
    <col min="10466" max="10466" width="31.42578125" style="74" customWidth="1"/>
    <col min="10467" max="10469" width="5.85546875" style="74" customWidth="1"/>
    <col min="10470" max="10470" width="10.5703125" style="74" bestFit="1" customWidth="1"/>
    <col min="10471" max="10471" width="42.5703125" style="74" customWidth="1"/>
    <col min="10472" max="10472" width="10.85546875" style="74" customWidth="1"/>
    <col min="10473" max="10475" width="5.42578125" style="74" customWidth="1"/>
    <col min="10476" max="10476" width="10.5703125" style="74" bestFit="1" customWidth="1"/>
    <col min="10477" max="10490" width="2.7109375" style="74" customWidth="1"/>
    <col min="10491" max="10491" width="0" style="74" hidden="1" customWidth="1"/>
    <col min="10492" max="10719" width="9.140625" style="74"/>
    <col min="10720" max="10720" width="2.5703125" style="74" customWidth="1"/>
    <col min="10721" max="10721" width="22.140625" style="74" bestFit="1" customWidth="1"/>
    <col min="10722" max="10722" width="31.42578125" style="74" customWidth="1"/>
    <col min="10723" max="10725" width="5.85546875" style="74" customWidth="1"/>
    <col min="10726" max="10726" width="10.5703125" style="74" bestFit="1" customWidth="1"/>
    <col min="10727" max="10727" width="42.5703125" style="74" customWidth="1"/>
    <col min="10728" max="10728" width="10.85546875" style="74" customWidth="1"/>
    <col min="10729" max="10731" width="5.42578125" style="74" customWidth="1"/>
    <col min="10732" max="10732" width="10.5703125" style="74" bestFit="1" customWidth="1"/>
    <col min="10733" max="10746" width="2.7109375" style="74" customWidth="1"/>
    <col min="10747" max="10747" width="0" style="74" hidden="1" customWidth="1"/>
    <col min="10748" max="10975" width="9.140625" style="74"/>
    <col min="10976" max="10976" width="2.5703125" style="74" customWidth="1"/>
    <col min="10977" max="10977" width="22.140625" style="74" bestFit="1" customWidth="1"/>
    <col min="10978" max="10978" width="31.42578125" style="74" customWidth="1"/>
    <col min="10979" max="10981" width="5.85546875" style="74" customWidth="1"/>
    <col min="10982" max="10982" width="10.5703125" style="74" bestFit="1" customWidth="1"/>
    <col min="10983" max="10983" width="42.5703125" style="74" customWidth="1"/>
    <col min="10984" max="10984" width="10.85546875" style="74" customWidth="1"/>
    <col min="10985" max="10987" width="5.42578125" style="74" customWidth="1"/>
    <col min="10988" max="10988" width="10.5703125" style="74" bestFit="1" customWidth="1"/>
    <col min="10989" max="11002" width="2.7109375" style="74" customWidth="1"/>
    <col min="11003" max="11003" width="0" style="74" hidden="1" customWidth="1"/>
    <col min="11004" max="11231" width="9.140625" style="74"/>
    <col min="11232" max="11232" width="2.5703125" style="74" customWidth="1"/>
    <col min="11233" max="11233" width="22.140625" style="74" bestFit="1" customWidth="1"/>
    <col min="11234" max="11234" width="31.42578125" style="74" customWidth="1"/>
    <col min="11235" max="11237" width="5.85546875" style="74" customWidth="1"/>
    <col min="11238" max="11238" width="10.5703125" style="74" bestFit="1" customWidth="1"/>
    <col min="11239" max="11239" width="42.5703125" style="74" customWidth="1"/>
    <col min="11240" max="11240" width="10.85546875" style="74" customWidth="1"/>
    <col min="11241" max="11243" width="5.42578125" style="74" customWidth="1"/>
    <col min="11244" max="11244" width="10.5703125" style="74" bestFit="1" customWidth="1"/>
    <col min="11245" max="11258" width="2.7109375" style="74" customWidth="1"/>
    <col min="11259" max="11259" width="0" style="74" hidden="1" customWidth="1"/>
    <col min="11260" max="11487" width="9.140625" style="74"/>
    <col min="11488" max="11488" width="2.5703125" style="74" customWidth="1"/>
    <col min="11489" max="11489" width="22.140625" style="74" bestFit="1" customWidth="1"/>
    <col min="11490" max="11490" width="31.42578125" style="74" customWidth="1"/>
    <col min="11491" max="11493" width="5.85546875" style="74" customWidth="1"/>
    <col min="11494" max="11494" width="10.5703125" style="74" bestFit="1" customWidth="1"/>
    <col min="11495" max="11495" width="42.5703125" style="74" customWidth="1"/>
    <col min="11496" max="11496" width="10.85546875" style="74" customWidth="1"/>
    <col min="11497" max="11499" width="5.42578125" style="74" customWidth="1"/>
    <col min="11500" max="11500" width="10.5703125" style="74" bestFit="1" customWidth="1"/>
    <col min="11501" max="11514" width="2.7109375" style="74" customWidth="1"/>
    <col min="11515" max="11515" width="0" style="74" hidden="1" customWidth="1"/>
    <col min="11516" max="11743" width="9.140625" style="74"/>
    <col min="11744" max="11744" width="2.5703125" style="74" customWidth="1"/>
    <col min="11745" max="11745" width="22.140625" style="74" bestFit="1" customWidth="1"/>
    <col min="11746" max="11746" width="31.42578125" style="74" customWidth="1"/>
    <col min="11747" max="11749" width="5.85546875" style="74" customWidth="1"/>
    <col min="11750" max="11750" width="10.5703125" style="74" bestFit="1" customWidth="1"/>
    <col min="11751" max="11751" width="42.5703125" style="74" customWidth="1"/>
    <col min="11752" max="11752" width="10.85546875" style="74" customWidth="1"/>
    <col min="11753" max="11755" width="5.42578125" style="74" customWidth="1"/>
    <col min="11756" max="11756" width="10.5703125" style="74" bestFit="1" customWidth="1"/>
    <col min="11757" max="11770" width="2.7109375" style="74" customWidth="1"/>
    <col min="11771" max="11771" width="0" style="74" hidden="1" customWidth="1"/>
    <col min="11772" max="11999" width="9.140625" style="74"/>
    <col min="12000" max="12000" width="2.5703125" style="74" customWidth="1"/>
    <col min="12001" max="12001" width="22.140625" style="74" bestFit="1" customWidth="1"/>
    <col min="12002" max="12002" width="31.42578125" style="74" customWidth="1"/>
    <col min="12003" max="12005" width="5.85546875" style="74" customWidth="1"/>
    <col min="12006" max="12006" width="10.5703125" style="74" bestFit="1" customWidth="1"/>
    <col min="12007" max="12007" width="42.5703125" style="74" customWidth="1"/>
    <col min="12008" max="12008" width="10.85546875" style="74" customWidth="1"/>
    <col min="12009" max="12011" width="5.42578125" style="74" customWidth="1"/>
    <col min="12012" max="12012" width="10.5703125" style="74" bestFit="1" customWidth="1"/>
    <col min="12013" max="12026" width="2.7109375" style="74" customWidth="1"/>
    <col min="12027" max="12027" width="0" style="74" hidden="1" customWidth="1"/>
    <col min="12028" max="12255" width="9.140625" style="74"/>
    <col min="12256" max="12256" width="2.5703125" style="74" customWidth="1"/>
    <col min="12257" max="12257" width="22.140625" style="74" bestFit="1" customWidth="1"/>
    <col min="12258" max="12258" width="31.42578125" style="74" customWidth="1"/>
    <col min="12259" max="12261" width="5.85546875" style="74" customWidth="1"/>
    <col min="12262" max="12262" width="10.5703125" style="74" bestFit="1" customWidth="1"/>
    <col min="12263" max="12263" width="42.5703125" style="74" customWidth="1"/>
    <col min="12264" max="12264" width="10.85546875" style="74" customWidth="1"/>
    <col min="12265" max="12267" width="5.42578125" style="74" customWidth="1"/>
    <col min="12268" max="12268" width="10.5703125" style="74" bestFit="1" customWidth="1"/>
    <col min="12269" max="12282" width="2.7109375" style="74" customWidth="1"/>
    <col min="12283" max="12283" width="0" style="74" hidden="1" customWidth="1"/>
    <col min="12284" max="12511" width="9.140625" style="74"/>
    <col min="12512" max="12512" width="2.5703125" style="74" customWidth="1"/>
    <col min="12513" max="12513" width="22.140625" style="74" bestFit="1" customWidth="1"/>
    <col min="12514" max="12514" width="31.42578125" style="74" customWidth="1"/>
    <col min="12515" max="12517" width="5.85546875" style="74" customWidth="1"/>
    <col min="12518" max="12518" width="10.5703125" style="74" bestFit="1" customWidth="1"/>
    <col min="12519" max="12519" width="42.5703125" style="74" customWidth="1"/>
    <col min="12520" max="12520" width="10.85546875" style="74" customWidth="1"/>
    <col min="12521" max="12523" width="5.42578125" style="74" customWidth="1"/>
    <col min="12524" max="12524" width="10.5703125" style="74" bestFit="1" customWidth="1"/>
    <col min="12525" max="12538" width="2.7109375" style="74" customWidth="1"/>
    <col min="12539" max="12539" width="0" style="74" hidden="1" customWidth="1"/>
    <col min="12540" max="12767" width="9.140625" style="74"/>
    <col min="12768" max="12768" width="2.5703125" style="74" customWidth="1"/>
    <col min="12769" max="12769" width="22.140625" style="74" bestFit="1" customWidth="1"/>
    <col min="12770" max="12770" width="31.42578125" style="74" customWidth="1"/>
    <col min="12771" max="12773" width="5.85546875" style="74" customWidth="1"/>
    <col min="12774" max="12774" width="10.5703125" style="74" bestFit="1" customWidth="1"/>
    <col min="12775" max="12775" width="42.5703125" style="74" customWidth="1"/>
    <col min="12776" max="12776" width="10.85546875" style="74" customWidth="1"/>
    <col min="12777" max="12779" width="5.42578125" style="74" customWidth="1"/>
    <col min="12780" max="12780" width="10.5703125" style="74" bestFit="1" customWidth="1"/>
    <col min="12781" max="12794" width="2.7109375" style="74" customWidth="1"/>
    <col min="12795" max="12795" width="0" style="74" hidden="1" customWidth="1"/>
    <col min="12796" max="13023" width="9.140625" style="74"/>
    <col min="13024" max="13024" width="2.5703125" style="74" customWidth="1"/>
    <col min="13025" max="13025" width="22.140625" style="74" bestFit="1" customWidth="1"/>
    <col min="13026" max="13026" width="31.42578125" style="74" customWidth="1"/>
    <col min="13027" max="13029" width="5.85546875" style="74" customWidth="1"/>
    <col min="13030" max="13030" width="10.5703125" style="74" bestFit="1" customWidth="1"/>
    <col min="13031" max="13031" width="42.5703125" style="74" customWidth="1"/>
    <col min="13032" max="13032" width="10.85546875" style="74" customWidth="1"/>
    <col min="13033" max="13035" width="5.42578125" style="74" customWidth="1"/>
    <col min="13036" max="13036" width="10.5703125" style="74" bestFit="1" customWidth="1"/>
    <col min="13037" max="13050" width="2.7109375" style="74" customWidth="1"/>
    <col min="13051" max="13051" width="0" style="74" hidden="1" customWidth="1"/>
    <col min="13052" max="13279" width="9.140625" style="74"/>
    <col min="13280" max="13280" width="2.5703125" style="74" customWidth="1"/>
    <col min="13281" max="13281" width="22.140625" style="74" bestFit="1" customWidth="1"/>
    <col min="13282" max="13282" width="31.42578125" style="74" customWidth="1"/>
    <col min="13283" max="13285" width="5.85546875" style="74" customWidth="1"/>
    <col min="13286" max="13286" width="10.5703125" style="74" bestFit="1" customWidth="1"/>
    <col min="13287" max="13287" width="42.5703125" style="74" customWidth="1"/>
    <col min="13288" max="13288" width="10.85546875" style="74" customWidth="1"/>
    <col min="13289" max="13291" width="5.42578125" style="74" customWidth="1"/>
    <col min="13292" max="13292" width="10.5703125" style="74" bestFit="1" customWidth="1"/>
    <col min="13293" max="13306" width="2.7109375" style="74" customWidth="1"/>
    <col min="13307" max="13307" width="0" style="74" hidden="1" customWidth="1"/>
    <col min="13308" max="13535" width="9.140625" style="74"/>
    <col min="13536" max="13536" width="2.5703125" style="74" customWidth="1"/>
    <col min="13537" max="13537" width="22.140625" style="74" bestFit="1" customWidth="1"/>
    <col min="13538" max="13538" width="31.42578125" style="74" customWidth="1"/>
    <col min="13539" max="13541" width="5.85546875" style="74" customWidth="1"/>
    <col min="13542" max="13542" width="10.5703125" style="74" bestFit="1" customWidth="1"/>
    <col min="13543" max="13543" width="42.5703125" style="74" customWidth="1"/>
    <col min="13544" max="13544" width="10.85546875" style="74" customWidth="1"/>
    <col min="13545" max="13547" width="5.42578125" style="74" customWidth="1"/>
    <col min="13548" max="13548" width="10.5703125" style="74" bestFit="1" customWidth="1"/>
    <col min="13549" max="13562" width="2.7109375" style="74" customWidth="1"/>
    <col min="13563" max="13563" width="0" style="74" hidden="1" customWidth="1"/>
    <col min="13564" max="13791" width="9.140625" style="74"/>
    <col min="13792" max="13792" width="2.5703125" style="74" customWidth="1"/>
    <col min="13793" max="13793" width="22.140625" style="74" bestFit="1" customWidth="1"/>
    <col min="13794" max="13794" width="31.42578125" style="74" customWidth="1"/>
    <col min="13795" max="13797" width="5.85546875" style="74" customWidth="1"/>
    <col min="13798" max="13798" width="10.5703125" style="74" bestFit="1" customWidth="1"/>
    <col min="13799" max="13799" width="42.5703125" style="74" customWidth="1"/>
    <col min="13800" max="13800" width="10.85546875" style="74" customWidth="1"/>
    <col min="13801" max="13803" width="5.42578125" style="74" customWidth="1"/>
    <col min="13804" max="13804" width="10.5703125" style="74" bestFit="1" customWidth="1"/>
    <col min="13805" max="13818" width="2.7109375" style="74" customWidth="1"/>
    <col min="13819" max="13819" width="0" style="74" hidden="1" customWidth="1"/>
    <col min="13820" max="14047" width="9.140625" style="74"/>
    <col min="14048" max="14048" width="2.5703125" style="74" customWidth="1"/>
    <col min="14049" max="14049" width="22.140625" style="74" bestFit="1" customWidth="1"/>
    <col min="14050" max="14050" width="31.42578125" style="74" customWidth="1"/>
    <col min="14051" max="14053" width="5.85546875" style="74" customWidth="1"/>
    <col min="14054" max="14054" width="10.5703125" style="74" bestFit="1" customWidth="1"/>
    <col min="14055" max="14055" width="42.5703125" style="74" customWidth="1"/>
    <col min="14056" max="14056" width="10.85546875" style="74" customWidth="1"/>
    <col min="14057" max="14059" width="5.42578125" style="74" customWidth="1"/>
    <col min="14060" max="14060" width="10.5703125" style="74" bestFit="1" customWidth="1"/>
    <col min="14061" max="14074" width="2.7109375" style="74" customWidth="1"/>
    <col min="14075" max="14075" width="0" style="74" hidden="1" customWidth="1"/>
    <col min="14076" max="14303" width="9.140625" style="74"/>
    <col min="14304" max="14304" width="2.5703125" style="74" customWidth="1"/>
    <col min="14305" max="14305" width="22.140625" style="74" bestFit="1" customWidth="1"/>
    <col min="14306" max="14306" width="31.42578125" style="74" customWidth="1"/>
    <col min="14307" max="14309" width="5.85546875" style="74" customWidth="1"/>
    <col min="14310" max="14310" width="10.5703125" style="74" bestFit="1" customWidth="1"/>
    <col min="14311" max="14311" width="42.5703125" style="74" customWidth="1"/>
    <col min="14312" max="14312" width="10.85546875" style="74" customWidth="1"/>
    <col min="14313" max="14315" width="5.42578125" style="74" customWidth="1"/>
    <col min="14316" max="14316" width="10.5703125" style="74" bestFit="1" customWidth="1"/>
    <col min="14317" max="14330" width="2.7109375" style="74" customWidth="1"/>
    <col min="14331" max="14331" width="0" style="74" hidden="1" customWidth="1"/>
    <col min="14332" max="14559" width="9.140625" style="74"/>
    <col min="14560" max="14560" width="2.5703125" style="74" customWidth="1"/>
    <col min="14561" max="14561" width="22.140625" style="74" bestFit="1" customWidth="1"/>
    <col min="14562" max="14562" width="31.42578125" style="74" customWidth="1"/>
    <col min="14563" max="14565" width="5.85546875" style="74" customWidth="1"/>
    <col min="14566" max="14566" width="10.5703125" style="74" bestFit="1" customWidth="1"/>
    <col min="14567" max="14567" width="42.5703125" style="74" customWidth="1"/>
    <col min="14568" max="14568" width="10.85546875" style="74" customWidth="1"/>
    <col min="14569" max="14571" width="5.42578125" style="74" customWidth="1"/>
    <col min="14572" max="14572" width="10.5703125" style="74" bestFit="1" customWidth="1"/>
    <col min="14573" max="14586" width="2.7109375" style="74" customWidth="1"/>
    <col min="14587" max="14587" width="0" style="74" hidden="1" customWidth="1"/>
    <col min="14588" max="14815" width="9.140625" style="74"/>
    <col min="14816" max="14816" width="2.5703125" style="74" customWidth="1"/>
    <col min="14817" max="14817" width="22.140625" style="74" bestFit="1" customWidth="1"/>
    <col min="14818" max="14818" width="31.42578125" style="74" customWidth="1"/>
    <col min="14819" max="14821" width="5.85546875" style="74" customWidth="1"/>
    <col min="14822" max="14822" width="10.5703125" style="74" bestFit="1" customWidth="1"/>
    <col min="14823" max="14823" width="42.5703125" style="74" customWidth="1"/>
    <col min="14824" max="14824" width="10.85546875" style="74" customWidth="1"/>
    <col min="14825" max="14827" width="5.42578125" style="74" customWidth="1"/>
    <col min="14828" max="14828" width="10.5703125" style="74" bestFit="1" customWidth="1"/>
    <col min="14829" max="14842" width="2.7109375" style="74" customWidth="1"/>
    <col min="14843" max="14843" width="0" style="74" hidden="1" customWidth="1"/>
    <col min="14844" max="15071" width="9.140625" style="74"/>
    <col min="15072" max="15072" width="2.5703125" style="74" customWidth="1"/>
    <col min="15073" max="15073" width="22.140625" style="74" bestFit="1" customWidth="1"/>
    <col min="15074" max="15074" width="31.42578125" style="74" customWidth="1"/>
    <col min="15075" max="15077" width="5.85546875" style="74" customWidth="1"/>
    <col min="15078" max="15078" width="10.5703125" style="74" bestFit="1" customWidth="1"/>
    <col min="15079" max="15079" width="42.5703125" style="74" customWidth="1"/>
    <col min="15080" max="15080" width="10.85546875" style="74" customWidth="1"/>
    <col min="15081" max="15083" width="5.42578125" style="74" customWidth="1"/>
    <col min="15084" max="15084" width="10.5703125" style="74" bestFit="1" customWidth="1"/>
    <col min="15085" max="15098" width="2.7109375" style="74" customWidth="1"/>
    <col min="15099" max="15099" width="0" style="74" hidden="1" customWidth="1"/>
    <col min="15100" max="15327" width="9.140625" style="74"/>
    <col min="15328" max="15328" width="2.5703125" style="74" customWidth="1"/>
    <col min="15329" max="15329" width="22.140625" style="74" bestFit="1" customWidth="1"/>
    <col min="15330" max="15330" width="31.42578125" style="74" customWidth="1"/>
    <col min="15331" max="15333" width="5.85546875" style="74" customWidth="1"/>
    <col min="15334" max="15334" width="10.5703125" style="74" bestFit="1" customWidth="1"/>
    <col min="15335" max="15335" width="42.5703125" style="74" customWidth="1"/>
    <col min="15336" max="15336" width="10.85546875" style="74" customWidth="1"/>
    <col min="15337" max="15339" width="5.42578125" style="74" customWidth="1"/>
    <col min="15340" max="15340" width="10.5703125" style="74" bestFit="1" customWidth="1"/>
    <col min="15341" max="15354" width="2.7109375" style="74" customWidth="1"/>
    <col min="15355" max="15355" width="0" style="74" hidden="1" customWidth="1"/>
    <col min="15356" max="15583" width="9.140625" style="74"/>
    <col min="15584" max="15584" width="2.5703125" style="74" customWidth="1"/>
    <col min="15585" max="15585" width="22.140625" style="74" bestFit="1" customWidth="1"/>
    <col min="15586" max="15586" width="31.42578125" style="74" customWidth="1"/>
    <col min="15587" max="15589" width="5.85546875" style="74" customWidth="1"/>
    <col min="15590" max="15590" width="10.5703125" style="74" bestFit="1" customWidth="1"/>
    <col min="15591" max="15591" width="42.5703125" style="74" customWidth="1"/>
    <col min="15592" max="15592" width="10.85546875" style="74" customWidth="1"/>
    <col min="15593" max="15595" width="5.42578125" style="74" customWidth="1"/>
    <col min="15596" max="15596" width="10.5703125" style="74" bestFit="1" customWidth="1"/>
    <col min="15597" max="15610" width="2.7109375" style="74" customWidth="1"/>
    <col min="15611" max="15611" width="0" style="74" hidden="1" customWidth="1"/>
    <col min="15612" max="15839" width="9.140625" style="74"/>
    <col min="15840" max="15840" width="2.5703125" style="74" customWidth="1"/>
    <col min="15841" max="15841" width="22.140625" style="74" bestFit="1" customWidth="1"/>
    <col min="15842" max="15842" width="31.42578125" style="74" customWidth="1"/>
    <col min="15843" max="15845" width="5.85546875" style="74" customWidth="1"/>
    <col min="15846" max="15846" width="10.5703125" style="74" bestFit="1" customWidth="1"/>
    <col min="15847" max="15847" width="42.5703125" style="74" customWidth="1"/>
    <col min="15848" max="15848" width="10.85546875" style="74" customWidth="1"/>
    <col min="15849" max="15851" width="5.42578125" style="74" customWidth="1"/>
    <col min="15852" max="15852" width="10.5703125" style="74" bestFit="1" customWidth="1"/>
    <col min="15853" max="15866" width="2.7109375" style="74" customWidth="1"/>
    <col min="15867" max="15867" width="0" style="74" hidden="1" customWidth="1"/>
    <col min="15868" max="16095" width="9.140625" style="74"/>
    <col min="16096" max="16096" width="2.5703125" style="74" customWidth="1"/>
    <col min="16097" max="16097" width="22.140625" style="74" bestFit="1" customWidth="1"/>
    <col min="16098" max="16098" width="31.42578125" style="74" customWidth="1"/>
    <col min="16099" max="16101" width="5.85546875" style="74" customWidth="1"/>
    <col min="16102" max="16102" width="10.5703125" style="74" bestFit="1" customWidth="1"/>
    <col min="16103" max="16103" width="42.5703125" style="74" customWidth="1"/>
    <col min="16104" max="16104" width="10.85546875" style="74" customWidth="1"/>
    <col min="16105" max="16107" width="5.42578125" style="74" customWidth="1"/>
    <col min="16108" max="16108" width="10.5703125" style="74" bestFit="1" customWidth="1"/>
    <col min="16109" max="16122" width="2.7109375" style="74" customWidth="1"/>
    <col min="16123" max="16123" width="0" style="74" hidden="1" customWidth="1"/>
    <col min="16124" max="16384" width="9.140625" style="74"/>
  </cols>
  <sheetData>
    <row r="5" spans="2:14" ht="23.25">
      <c r="B5" s="157" t="s">
        <v>173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/>
    </row>
    <row r="6" spans="2:14" ht="20.25">
      <c r="B6" s="160" t="s">
        <v>174</v>
      </c>
      <c r="C6" s="160"/>
      <c r="D6" s="160"/>
      <c r="E6" s="160"/>
      <c r="F6" s="160"/>
      <c r="G6" s="160"/>
      <c r="H6" s="161" t="s">
        <v>175</v>
      </c>
      <c r="I6" s="162"/>
      <c r="J6" s="162"/>
      <c r="K6" s="162"/>
      <c r="L6" s="162"/>
      <c r="M6" s="162"/>
      <c r="N6" s="163"/>
    </row>
    <row r="7" spans="2:14">
      <c r="I7" s="74"/>
    </row>
    <row r="8" spans="2:14">
      <c r="B8" s="164" t="s">
        <v>176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</row>
    <row r="9" spans="2:14">
      <c r="B9" s="167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9"/>
    </row>
    <row r="10" spans="2:14" ht="15.75">
      <c r="I10" s="74"/>
      <c r="J10" s="170" t="s">
        <v>186</v>
      </c>
      <c r="K10" s="171"/>
      <c r="L10" s="171"/>
      <c r="M10" s="172"/>
    </row>
    <row r="11" spans="2:14">
      <c r="B11" s="173" t="s">
        <v>177</v>
      </c>
      <c r="C11" s="175" t="s">
        <v>178</v>
      </c>
      <c r="D11" s="177" t="s">
        <v>179</v>
      </c>
      <c r="E11" s="177" t="s">
        <v>180</v>
      </c>
      <c r="F11" s="150" t="s">
        <v>181</v>
      </c>
      <c r="G11" s="150" t="s">
        <v>194</v>
      </c>
      <c r="H11" s="153" t="s">
        <v>182</v>
      </c>
      <c r="I11" s="153" t="s">
        <v>8</v>
      </c>
      <c r="J11" s="155" t="s">
        <v>179</v>
      </c>
      <c r="K11" s="155" t="s">
        <v>183</v>
      </c>
      <c r="L11" s="150" t="s">
        <v>184</v>
      </c>
      <c r="M11" s="150" t="s">
        <v>185</v>
      </c>
      <c r="N11" s="151" t="s">
        <v>187</v>
      </c>
    </row>
    <row r="12" spans="2:14">
      <c r="B12" s="174"/>
      <c r="C12" s="176"/>
      <c r="D12" s="178"/>
      <c r="E12" s="178"/>
      <c r="F12" s="179"/>
      <c r="G12" s="150"/>
      <c r="H12" s="154"/>
      <c r="I12" s="154"/>
      <c r="J12" s="156"/>
      <c r="K12" s="156"/>
      <c r="L12" s="150"/>
      <c r="M12" s="150"/>
      <c r="N12" s="152"/>
    </row>
    <row r="13" spans="2:14" ht="30">
      <c r="B13" s="76" t="s">
        <v>195</v>
      </c>
      <c r="C13" s="76">
        <v>1</v>
      </c>
      <c r="D13" s="76">
        <v>3</v>
      </c>
      <c r="E13" s="76">
        <v>5</v>
      </c>
      <c r="F13" s="77">
        <f t="shared" ref="F13:F19" si="0">D13*E13</f>
        <v>15</v>
      </c>
      <c r="G13" s="78" t="str">
        <f t="shared" ref="G13:G19" si="1">VLOOKUP(F13,$G$21:$H$27,2)</f>
        <v>Intolerável</v>
      </c>
      <c r="H13" s="81" t="s">
        <v>196</v>
      </c>
      <c r="I13" s="76" t="s">
        <v>193</v>
      </c>
      <c r="J13" s="76">
        <v>3</v>
      </c>
      <c r="K13" s="76">
        <v>1</v>
      </c>
      <c r="L13" s="77">
        <f t="shared" ref="L13:L19" si="2">J13*K13</f>
        <v>3</v>
      </c>
      <c r="M13" s="78" t="str">
        <f t="shared" ref="M13:M19" si="3">VLOOKUP(L13,$G$21:$H$27,2)</f>
        <v>Aceitável</v>
      </c>
      <c r="N13" s="84" t="s">
        <v>197</v>
      </c>
    </row>
    <row r="14" spans="2:14" ht="45">
      <c r="B14" s="76"/>
      <c r="C14" s="76"/>
      <c r="D14" s="76">
        <v>3</v>
      </c>
      <c r="E14" s="76">
        <v>5</v>
      </c>
      <c r="F14" s="77">
        <f t="shared" si="0"/>
        <v>15</v>
      </c>
      <c r="G14" s="78" t="str">
        <f t="shared" si="1"/>
        <v>Intolerável</v>
      </c>
      <c r="H14" s="81"/>
      <c r="I14" s="76" t="s">
        <v>131</v>
      </c>
      <c r="J14" s="76">
        <v>1</v>
      </c>
      <c r="K14" s="76">
        <v>3</v>
      </c>
      <c r="L14" s="77">
        <f t="shared" si="2"/>
        <v>3</v>
      </c>
      <c r="M14" s="78" t="str">
        <f t="shared" si="3"/>
        <v>Aceitável</v>
      </c>
      <c r="N14" s="84"/>
    </row>
    <row r="15" spans="2:14" ht="15.75">
      <c r="B15" s="76"/>
      <c r="C15" s="76"/>
      <c r="D15" s="76">
        <v>3</v>
      </c>
      <c r="E15" s="76">
        <v>3</v>
      </c>
      <c r="F15" s="77">
        <f t="shared" si="0"/>
        <v>9</v>
      </c>
      <c r="G15" s="78" t="str">
        <f t="shared" si="1"/>
        <v>Mínimo Possível</v>
      </c>
      <c r="H15" s="81"/>
      <c r="I15" s="76" t="s">
        <v>193</v>
      </c>
      <c r="J15" s="76">
        <v>1</v>
      </c>
      <c r="K15" s="76">
        <v>5</v>
      </c>
      <c r="L15" s="77">
        <f t="shared" si="2"/>
        <v>5</v>
      </c>
      <c r="M15" s="78" t="str">
        <f t="shared" si="3"/>
        <v>Mínimo Possível</v>
      </c>
      <c r="N15" s="84"/>
    </row>
    <row r="16" spans="2:14" ht="15.75">
      <c r="B16" s="76"/>
      <c r="C16" s="76"/>
      <c r="D16" s="76">
        <v>3</v>
      </c>
      <c r="E16" s="76">
        <v>5</v>
      </c>
      <c r="F16" s="77">
        <f t="shared" si="0"/>
        <v>15</v>
      </c>
      <c r="G16" s="78" t="str">
        <f t="shared" si="1"/>
        <v>Intolerável</v>
      </c>
      <c r="H16" s="81"/>
      <c r="I16" s="76" t="s">
        <v>193</v>
      </c>
      <c r="J16" s="76">
        <v>1</v>
      </c>
      <c r="K16" s="76">
        <v>5</v>
      </c>
      <c r="L16" s="77">
        <f t="shared" si="2"/>
        <v>5</v>
      </c>
      <c r="M16" s="78" t="str">
        <f t="shared" si="3"/>
        <v>Mínimo Possível</v>
      </c>
      <c r="N16" s="84"/>
    </row>
    <row r="17" spans="2:14" s="85" customFormat="1" ht="15.75">
      <c r="B17" s="76"/>
      <c r="C17" s="76"/>
      <c r="D17" s="76">
        <v>3</v>
      </c>
      <c r="E17" s="76">
        <v>5</v>
      </c>
      <c r="F17" s="77">
        <f t="shared" si="0"/>
        <v>15</v>
      </c>
      <c r="G17" s="78" t="str">
        <f t="shared" si="1"/>
        <v>Intolerável</v>
      </c>
      <c r="H17" s="81"/>
      <c r="I17" s="76" t="s">
        <v>193</v>
      </c>
      <c r="J17" s="76">
        <v>1</v>
      </c>
      <c r="K17" s="76">
        <v>5</v>
      </c>
      <c r="L17" s="77">
        <f t="shared" si="2"/>
        <v>5</v>
      </c>
      <c r="M17" s="78" t="str">
        <f t="shared" si="3"/>
        <v>Mínimo Possível</v>
      </c>
      <c r="N17" s="84"/>
    </row>
    <row r="18" spans="2:14" s="85" customFormat="1" ht="15.75">
      <c r="B18" s="80"/>
      <c r="C18" s="76"/>
      <c r="D18" s="82">
        <v>5</v>
      </c>
      <c r="E18" s="82">
        <v>5</v>
      </c>
      <c r="F18" s="77">
        <f t="shared" si="0"/>
        <v>25</v>
      </c>
      <c r="G18" s="78" t="str">
        <f t="shared" si="1"/>
        <v>Intolerável</v>
      </c>
      <c r="H18" s="83"/>
      <c r="I18" s="76" t="s">
        <v>193</v>
      </c>
      <c r="J18" s="82">
        <v>1</v>
      </c>
      <c r="K18" s="82">
        <v>5</v>
      </c>
      <c r="L18" s="77">
        <f t="shared" si="2"/>
        <v>5</v>
      </c>
      <c r="M18" s="78" t="str">
        <f t="shared" si="3"/>
        <v>Mínimo Possível</v>
      </c>
      <c r="N18" s="84"/>
    </row>
    <row r="19" spans="2:14" ht="15.75">
      <c r="B19" s="80"/>
      <c r="C19" s="75"/>
      <c r="D19" s="76">
        <v>3</v>
      </c>
      <c r="E19" s="76">
        <v>5</v>
      </c>
      <c r="F19" s="77">
        <f t="shared" si="0"/>
        <v>15</v>
      </c>
      <c r="G19" s="78" t="str">
        <f t="shared" si="1"/>
        <v>Intolerável</v>
      </c>
      <c r="H19" s="81"/>
      <c r="I19" s="76" t="s">
        <v>193</v>
      </c>
      <c r="J19" s="82">
        <v>1</v>
      </c>
      <c r="K19" s="76">
        <v>5</v>
      </c>
      <c r="L19" s="77">
        <f t="shared" si="2"/>
        <v>5</v>
      </c>
      <c r="M19" s="78" t="str">
        <f t="shared" si="3"/>
        <v>Mínimo Possível</v>
      </c>
      <c r="N19" s="79"/>
    </row>
    <row r="20" spans="2:14" s="85" customFormat="1" ht="15.75">
      <c r="B20" s="86"/>
      <c r="C20" s="87"/>
      <c r="D20" s="88"/>
      <c r="E20" s="88"/>
      <c r="F20" s="89"/>
      <c r="G20" s="90"/>
      <c r="H20" s="87"/>
      <c r="I20" s="91"/>
      <c r="J20" s="88"/>
      <c r="K20" s="88"/>
      <c r="L20" s="89"/>
      <c r="M20" s="92"/>
    </row>
    <row r="21" spans="2:14">
      <c r="B21" s="93"/>
      <c r="C21" s="94"/>
      <c r="G21" s="95">
        <v>0</v>
      </c>
      <c r="H21" s="96" t="s">
        <v>188</v>
      </c>
      <c r="I21" s="36" t="s">
        <v>192</v>
      </c>
    </row>
    <row r="22" spans="2:14">
      <c r="F22" s="93"/>
      <c r="G22" s="95">
        <v>1</v>
      </c>
      <c r="H22" s="97" t="s">
        <v>189</v>
      </c>
      <c r="I22" s="36" t="s">
        <v>131</v>
      </c>
    </row>
    <row r="23" spans="2:14">
      <c r="B23" s="93"/>
      <c r="C23" s="94"/>
      <c r="D23" s="94"/>
      <c r="E23" s="94"/>
      <c r="G23" s="95">
        <v>3</v>
      </c>
      <c r="H23" s="97" t="s">
        <v>189</v>
      </c>
      <c r="I23" s="36" t="s">
        <v>193</v>
      </c>
      <c r="J23"/>
      <c r="K23"/>
      <c r="L23"/>
    </row>
    <row r="24" spans="2:14">
      <c r="B24" s="93"/>
      <c r="C24" s="94"/>
      <c r="D24" s="94"/>
      <c r="E24" s="94"/>
      <c r="G24" s="95">
        <v>5</v>
      </c>
      <c r="H24" s="98" t="s">
        <v>190</v>
      </c>
      <c r="I24" s="99"/>
      <c r="J24"/>
      <c r="K24"/>
      <c r="L24"/>
    </row>
    <row r="25" spans="2:14">
      <c r="B25" s="93"/>
      <c r="C25" s="94"/>
      <c r="D25" s="94"/>
      <c r="E25" s="94"/>
      <c r="G25" s="95">
        <v>9</v>
      </c>
      <c r="H25" s="98" t="s">
        <v>190</v>
      </c>
      <c r="J25"/>
      <c r="K25"/>
      <c r="L25"/>
    </row>
    <row r="26" spans="2:14">
      <c r="B26" s="93"/>
      <c r="C26" s="94"/>
      <c r="D26" s="94"/>
      <c r="E26" s="94"/>
      <c r="G26" s="95">
        <v>15</v>
      </c>
      <c r="H26" s="100" t="s">
        <v>191</v>
      </c>
      <c r="J26"/>
      <c r="K26"/>
      <c r="L26"/>
    </row>
    <row r="27" spans="2:14">
      <c r="B27" s="93"/>
      <c r="C27" s="94"/>
      <c r="D27" s="94"/>
      <c r="E27" s="94"/>
      <c r="G27" s="95">
        <v>25</v>
      </c>
      <c r="H27" s="100" t="s">
        <v>191</v>
      </c>
      <c r="J27"/>
      <c r="K27"/>
      <c r="L27"/>
    </row>
    <row r="28" spans="2:14">
      <c r="B28" s="93"/>
      <c r="C28" s="94"/>
      <c r="D28" s="94"/>
      <c r="E28" s="94"/>
      <c r="J28"/>
      <c r="K28"/>
      <c r="L28"/>
    </row>
  </sheetData>
  <mergeCells count="18">
    <mergeCell ref="B11:B12"/>
    <mergeCell ref="C11:C12"/>
    <mergeCell ref="D11:D12"/>
    <mergeCell ref="E11:E12"/>
    <mergeCell ref="F11:F12"/>
    <mergeCell ref="B5:N5"/>
    <mergeCell ref="B6:G6"/>
    <mergeCell ref="H6:N6"/>
    <mergeCell ref="B8:N9"/>
    <mergeCell ref="J10:M10"/>
    <mergeCell ref="M11:M12"/>
    <mergeCell ref="N11:N12"/>
    <mergeCell ref="G11:G12"/>
    <mergeCell ref="H11:H12"/>
    <mergeCell ref="I11:I12"/>
    <mergeCell ref="J11:J12"/>
    <mergeCell ref="K11:K12"/>
    <mergeCell ref="L11:L12"/>
  </mergeCells>
  <conditionalFormatting sqref="F69 L50:L67">
    <cfRule type="cellIs" dxfId="32" priority="31" stopIfTrue="1" operator="between">
      <formula>1</formula>
      <formula>3</formula>
    </cfRule>
    <cfRule type="cellIs" dxfId="31" priority="32" stopIfTrue="1" operator="between">
      <formula>5</formula>
      <formula>9</formula>
    </cfRule>
    <cfRule type="cellIs" dxfId="30" priority="33" stopIfTrue="1" operator="between">
      <formula>15</formula>
      <formula>25</formula>
    </cfRule>
  </conditionalFormatting>
  <conditionalFormatting sqref="L29:L49 F13 L13 L18:L22 F18:F67">
    <cfRule type="cellIs" dxfId="29" priority="28" stopIfTrue="1" operator="between">
      <formula>1</formula>
      <formula>3</formula>
    </cfRule>
    <cfRule type="cellIs" dxfId="28" priority="29" stopIfTrue="1" operator="between">
      <formula>5</formula>
      <formula>9</formula>
    </cfRule>
    <cfRule type="cellIs" dxfId="27" priority="30" stopIfTrue="1" operator="between">
      <formula>15</formula>
      <formula>25</formula>
    </cfRule>
  </conditionalFormatting>
  <conditionalFormatting sqref="I13 I18:I66">
    <cfRule type="cellIs" dxfId="26" priority="25" stopIfTrue="1" operator="equal">
      <formula>"Concluded"</formula>
    </cfRule>
    <cfRule type="cellIs" dxfId="25" priority="26" stopIfTrue="1" operator="equal">
      <formula>"On Going"</formula>
    </cfRule>
    <cfRule type="cellIs" dxfId="24" priority="27" stopIfTrue="1" operator="equal">
      <formula>"Delayed"</formula>
    </cfRule>
  </conditionalFormatting>
  <conditionalFormatting sqref="F14 L14">
    <cfRule type="cellIs" dxfId="23" priority="22" stopIfTrue="1" operator="between">
      <formula>1</formula>
      <formula>3</formula>
    </cfRule>
    <cfRule type="cellIs" dxfId="22" priority="23" stopIfTrue="1" operator="between">
      <formula>5</formula>
      <formula>9</formula>
    </cfRule>
    <cfRule type="cellIs" dxfId="21" priority="24" stopIfTrue="1" operator="between">
      <formula>15</formula>
      <formula>25</formula>
    </cfRule>
  </conditionalFormatting>
  <conditionalFormatting sqref="I14">
    <cfRule type="cellIs" dxfId="20" priority="19" stopIfTrue="1" operator="equal">
      <formula>"Concluded"</formula>
    </cfRule>
    <cfRule type="cellIs" dxfId="19" priority="20" stopIfTrue="1" operator="equal">
      <formula>"On Going"</formula>
    </cfRule>
    <cfRule type="cellIs" dxfId="18" priority="21" stopIfTrue="1" operator="equal">
      <formula>"Delayed"</formula>
    </cfRule>
  </conditionalFormatting>
  <conditionalFormatting sqref="F15 L15">
    <cfRule type="cellIs" dxfId="17" priority="16" stopIfTrue="1" operator="between">
      <formula>1</formula>
      <formula>3</formula>
    </cfRule>
    <cfRule type="cellIs" dxfId="16" priority="17" stopIfTrue="1" operator="between">
      <formula>5</formula>
      <formula>9</formula>
    </cfRule>
    <cfRule type="cellIs" dxfId="15" priority="18" stopIfTrue="1" operator="between">
      <formula>15</formula>
      <formula>25</formula>
    </cfRule>
  </conditionalFormatting>
  <conditionalFormatting sqref="I15">
    <cfRule type="cellIs" dxfId="14" priority="13" stopIfTrue="1" operator="equal">
      <formula>"Concluded"</formula>
    </cfRule>
    <cfRule type="cellIs" dxfId="13" priority="14" stopIfTrue="1" operator="equal">
      <formula>"On Going"</formula>
    </cfRule>
    <cfRule type="cellIs" dxfId="12" priority="15" stopIfTrue="1" operator="equal">
      <formula>"Delayed"</formula>
    </cfRule>
  </conditionalFormatting>
  <conditionalFormatting sqref="F16 L16">
    <cfRule type="cellIs" dxfId="11" priority="10" stopIfTrue="1" operator="between">
      <formula>1</formula>
      <formula>3</formula>
    </cfRule>
    <cfRule type="cellIs" dxfId="10" priority="11" stopIfTrue="1" operator="between">
      <formula>5</formula>
      <formula>9</formula>
    </cfRule>
    <cfRule type="cellIs" dxfId="9" priority="12" stopIfTrue="1" operator="between">
      <formula>15</formula>
      <formula>25</formula>
    </cfRule>
  </conditionalFormatting>
  <conditionalFormatting sqref="I16">
    <cfRule type="cellIs" dxfId="8" priority="7" stopIfTrue="1" operator="equal">
      <formula>"Concluded"</formula>
    </cfRule>
    <cfRule type="cellIs" dxfId="7" priority="8" stopIfTrue="1" operator="equal">
      <formula>"On Going"</formula>
    </cfRule>
    <cfRule type="cellIs" dxfId="6" priority="9" stopIfTrue="1" operator="equal">
      <formula>"Delayed"</formula>
    </cfRule>
  </conditionalFormatting>
  <conditionalFormatting sqref="F17 L17">
    <cfRule type="cellIs" dxfId="5" priority="4" stopIfTrue="1" operator="between">
      <formula>1</formula>
      <formula>3</formula>
    </cfRule>
    <cfRule type="cellIs" dxfId="4" priority="5" stopIfTrue="1" operator="between">
      <formula>5</formula>
      <formula>9</formula>
    </cfRule>
    <cfRule type="cellIs" dxfId="3" priority="6" stopIfTrue="1" operator="between">
      <formula>15</formula>
      <formula>25</formula>
    </cfRule>
  </conditionalFormatting>
  <conditionalFormatting sqref="I17">
    <cfRule type="cellIs" dxfId="2" priority="1" stopIfTrue="1" operator="equal">
      <formula>"Concluded"</formula>
    </cfRule>
    <cfRule type="cellIs" dxfId="1" priority="2" stopIfTrue="1" operator="equal">
      <formula>"On Going"</formula>
    </cfRule>
    <cfRule type="cellIs" dxfId="0" priority="3" stopIfTrue="1" operator="equal">
      <formula>"Delayed"</formula>
    </cfRule>
  </conditionalFormatting>
  <dataValidations count="2">
    <dataValidation type="list" allowBlank="1" showInputMessage="1" showErrorMessage="1" sqref="HX65463:HX65555 RT65463:RT65555 ABP65463:ABP65555 ALL65463:ALL65555 AVH65463:AVH65555 BFD65463:BFD65555 BOZ65463:BOZ65555 BYV65463:BYV65555 CIR65463:CIR65555 CSN65463:CSN65555 DCJ65463:DCJ65555 DMF65463:DMF65555 DWB65463:DWB65555 EFX65463:EFX65555 EPT65463:EPT65555 EZP65463:EZP65555 FJL65463:FJL65555 FTH65463:FTH65555 GDD65463:GDD65555 GMZ65463:GMZ65555 GWV65463:GWV65555 HGR65463:HGR65555 HQN65463:HQN65555 IAJ65463:IAJ65555 IKF65463:IKF65555 IUB65463:IUB65555 JDX65463:JDX65555 JNT65463:JNT65555 JXP65463:JXP65555 KHL65463:KHL65555 KRH65463:KRH65555 LBD65463:LBD65555 LKZ65463:LKZ65555 LUV65463:LUV65555 MER65463:MER65555 MON65463:MON65555 MYJ65463:MYJ65555 NIF65463:NIF65555 NSB65463:NSB65555 OBX65463:OBX65555 OLT65463:OLT65555 OVP65463:OVP65555 PFL65463:PFL65555 PPH65463:PPH65555 PZD65463:PZD65555 QIZ65463:QIZ65555 QSV65463:QSV65555 RCR65463:RCR65555 RMN65463:RMN65555 RWJ65463:RWJ65555 SGF65463:SGF65555 SQB65463:SQB65555 SZX65463:SZX65555 TJT65463:TJT65555 TTP65463:TTP65555 UDL65463:UDL65555 UNH65463:UNH65555 UXD65463:UXD65555 VGZ65463:VGZ65555 VQV65463:VQV65555 WAR65463:WAR65555 WKN65463:WKN65555 WUJ65463:WUJ65555 HX130999:HX131091 RT130999:RT131091 ABP130999:ABP131091 ALL130999:ALL131091 AVH130999:AVH131091 BFD130999:BFD131091 BOZ130999:BOZ131091 BYV130999:BYV131091 CIR130999:CIR131091 CSN130999:CSN131091 DCJ130999:DCJ131091 DMF130999:DMF131091 DWB130999:DWB131091 EFX130999:EFX131091 EPT130999:EPT131091 EZP130999:EZP131091 FJL130999:FJL131091 FTH130999:FTH131091 GDD130999:GDD131091 GMZ130999:GMZ131091 GWV130999:GWV131091 HGR130999:HGR131091 HQN130999:HQN131091 IAJ130999:IAJ131091 IKF130999:IKF131091 IUB130999:IUB131091 JDX130999:JDX131091 JNT130999:JNT131091 JXP130999:JXP131091 KHL130999:KHL131091 KRH130999:KRH131091 LBD130999:LBD131091 LKZ130999:LKZ131091 LUV130999:LUV131091 MER130999:MER131091 MON130999:MON131091 MYJ130999:MYJ131091 NIF130999:NIF131091 NSB130999:NSB131091 OBX130999:OBX131091 OLT130999:OLT131091 OVP130999:OVP131091 PFL130999:PFL131091 PPH130999:PPH131091 PZD130999:PZD131091 QIZ130999:QIZ131091 QSV130999:QSV131091 RCR130999:RCR131091 RMN130999:RMN131091 RWJ130999:RWJ131091 SGF130999:SGF131091 SQB130999:SQB131091 SZX130999:SZX131091 TJT130999:TJT131091 TTP130999:TTP131091 UDL130999:UDL131091 UNH130999:UNH131091 UXD130999:UXD131091 VGZ130999:VGZ131091 VQV130999:VQV131091 WAR130999:WAR131091 WKN130999:WKN131091 WUJ130999:WUJ131091 HX196535:HX196627 RT196535:RT196627 ABP196535:ABP196627 ALL196535:ALL196627 AVH196535:AVH196627 BFD196535:BFD196627 BOZ196535:BOZ196627 BYV196535:BYV196627 CIR196535:CIR196627 CSN196535:CSN196627 DCJ196535:DCJ196627 DMF196535:DMF196627 DWB196535:DWB196627 EFX196535:EFX196627 EPT196535:EPT196627 EZP196535:EZP196627 FJL196535:FJL196627 FTH196535:FTH196627 GDD196535:GDD196627 GMZ196535:GMZ196627 GWV196535:GWV196627 HGR196535:HGR196627 HQN196535:HQN196627 IAJ196535:IAJ196627 IKF196535:IKF196627 IUB196535:IUB196627 JDX196535:JDX196627 JNT196535:JNT196627 JXP196535:JXP196627 KHL196535:KHL196627 KRH196535:KRH196627 LBD196535:LBD196627 LKZ196535:LKZ196627 LUV196535:LUV196627 MER196535:MER196627 MON196535:MON196627 MYJ196535:MYJ196627 NIF196535:NIF196627 NSB196535:NSB196627 OBX196535:OBX196627 OLT196535:OLT196627 OVP196535:OVP196627 PFL196535:PFL196627 PPH196535:PPH196627 PZD196535:PZD196627 QIZ196535:QIZ196627 QSV196535:QSV196627 RCR196535:RCR196627 RMN196535:RMN196627 RWJ196535:RWJ196627 SGF196535:SGF196627 SQB196535:SQB196627 SZX196535:SZX196627 TJT196535:TJT196627 TTP196535:TTP196627 UDL196535:UDL196627 UNH196535:UNH196627 UXD196535:UXD196627 VGZ196535:VGZ196627 VQV196535:VQV196627 WAR196535:WAR196627 WKN196535:WKN196627 WUJ196535:WUJ196627 HX262071:HX262163 RT262071:RT262163 ABP262071:ABP262163 ALL262071:ALL262163 AVH262071:AVH262163 BFD262071:BFD262163 BOZ262071:BOZ262163 BYV262071:BYV262163 CIR262071:CIR262163 CSN262071:CSN262163 DCJ262071:DCJ262163 DMF262071:DMF262163 DWB262071:DWB262163 EFX262071:EFX262163 EPT262071:EPT262163 EZP262071:EZP262163 FJL262071:FJL262163 FTH262071:FTH262163 GDD262071:GDD262163 GMZ262071:GMZ262163 GWV262071:GWV262163 HGR262071:HGR262163 HQN262071:HQN262163 IAJ262071:IAJ262163 IKF262071:IKF262163 IUB262071:IUB262163 JDX262071:JDX262163 JNT262071:JNT262163 JXP262071:JXP262163 KHL262071:KHL262163 KRH262071:KRH262163 LBD262071:LBD262163 LKZ262071:LKZ262163 LUV262071:LUV262163 MER262071:MER262163 MON262071:MON262163 MYJ262071:MYJ262163 NIF262071:NIF262163 NSB262071:NSB262163 OBX262071:OBX262163 OLT262071:OLT262163 OVP262071:OVP262163 PFL262071:PFL262163 PPH262071:PPH262163 PZD262071:PZD262163 QIZ262071:QIZ262163 QSV262071:QSV262163 RCR262071:RCR262163 RMN262071:RMN262163 RWJ262071:RWJ262163 SGF262071:SGF262163 SQB262071:SQB262163 SZX262071:SZX262163 TJT262071:TJT262163 TTP262071:TTP262163 UDL262071:UDL262163 UNH262071:UNH262163 UXD262071:UXD262163 VGZ262071:VGZ262163 VQV262071:VQV262163 WAR262071:WAR262163 WKN262071:WKN262163 WUJ262071:WUJ262163 HX327607:HX327699 RT327607:RT327699 ABP327607:ABP327699 ALL327607:ALL327699 AVH327607:AVH327699 BFD327607:BFD327699 BOZ327607:BOZ327699 BYV327607:BYV327699 CIR327607:CIR327699 CSN327607:CSN327699 DCJ327607:DCJ327699 DMF327607:DMF327699 DWB327607:DWB327699 EFX327607:EFX327699 EPT327607:EPT327699 EZP327607:EZP327699 FJL327607:FJL327699 FTH327607:FTH327699 GDD327607:GDD327699 GMZ327607:GMZ327699 GWV327607:GWV327699 HGR327607:HGR327699 HQN327607:HQN327699 IAJ327607:IAJ327699 IKF327607:IKF327699 IUB327607:IUB327699 JDX327607:JDX327699 JNT327607:JNT327699 JXP327607:JXP327699 KHL327607:KHL327699 KRH327607:KRH327699 LBD327607:LBD327699 LKZ327607:LKZ327699 LUV327607:LUV327699 MER327607:MER327699 MON327607:MON327699 MYJ327607:MYJ327699 NIF327607:NIF327699 NSB327607:NSB327699 OBX327607:OBX327699 OLT327607:OLT327699 OVP327607:OVP327699 PFL327607:PFL327699 PPH327607:PPH327699 PZD327607:PZD327699 QIZ327607:QIZ327699 QSV327607:QSV327699 RCR327607:RCR327699 RMN327607:RMN327699 RWJ327607:RWJ327699 SGF327607:SGF327699 SQB327607:SQB327699 SZX327607:SZX327699 TJT327607:TJT327699 TTP327607:TTP327699 UDL327607:UDL327699 UNH327607:UNH327699 UXD327607:UXD327699 VGZ327607:VGZ327699 VQV327607:VQV327699 WAR327607:WAR327699 WKN327607:WKN327699 WUJ327607:WUJ327699 HX393143:HX393235 RT393143:RT393235 ABP393143:ABP393235 ALL393143:ALL393235 AVH393143:AVH393235 BFD393143:BFD393235 BOZ393143:BOZ393235 BYV393143:BYV393235 CIR393143:CIR393235 CSN393143:CSN393235 DCJ393143:DCJ393235 DMF393143:DMF393235 DWB393143:DWB393235 EFX393143:EFX393235 EPT393143:EPT393235 EZP393143:EZP393235 FJL393143:FJL393235 FTH393143:FTH393235 GDD393143:GDD393235 GMZ393143:GMZ393235 GWV393143:GWV393235 HGR393143:HGR393235 HQN393143:HQN393235 IAJ393143:IAJ393235 IKF393143:IKF393235 IUB393143:IUB393235 JDX393143:JDX393235 JNT393143:JNT393235 JXP393143:JXP393235 KHL393143:KHL393235 KRH393143:KRH393235 LBD393143:LBD393235 LKZ393143:LKZ393235 LUV393143:LUV393235 MER393143:MER393235 MON393143:MON393235 MYJ393143:MYJ393235 NIF393143:NIF393235 NSB393143:NSB393235 OBX393143:OBX393235 OLT393143:OLT393235 OVP393143:OVP393235 PFL393143:PFL393235 PPH393143:PPH393235 PZD393143:PZD393235 QIZ393143:QIZ393235 QSV393143:QSV393235 RCR393143:RCR393235 RMN393143:RMN393235 RWJ393143:RWJ393235 SGF393143:SGF393235 SQB393143:SQB393235 SZX393143:SZX393235 TJT393143:TJT393235 TTP393143:TTP393235 UDL393143:UDL393235 UNH393143:UNH393235 UXD393143:UXD393235 VGZ393143:VGZ393235 VQV393143:VQV393235 WAR393143:WAR393235 WKN393143:WKN393235 WUJ393143:WUJ393235 HX458679:HX458771 RT458679:RT458771 ABP458679:ABP458771 ALL458679:ALL458771 AVH458679:AVH458771 BFD458679:BFD458771 BOZ458679:BOZ458771 BYV458679:BYV458771 CIR458679:CIR458771 CSN458679:CSN458771 DCJ458679:DCJ458771 DMF458679:DMF458771 DWB458679:DWB458771 EFX458679:EFX458771 EPT458679:EPT458771 EZP458679:EZP458771 FJL458679:FJL458771 FTH458679:FTH458771 GDD458679:GDD458771 GMZ458679:GMZ458771 GWV458679:GWV458771 HGR458679:HGR458771 HQN458679:HQN458771 IAJ458679:IAJ458771 IKF458679:IKF458771 IUB458679:IUB458771 JDX458679:JDX458771 JNT458679:JNT458771 JXP458679:JXP458771 KHL458679:KHL458771 KRH458679:KRH458771 LBD458679:LBD458771 LKZ458679:LKZ458771 LUV458679:LUV458771 MER458679:MER458771 MON458679:MON458771 MYJ458679:MYJ458771 NIF458679:NIF458771 NSB458679:NSB458771 OBX458679:OBX458771 OLT458679:OLT458771 OVP458679:OVP458771 PFL458679:PFL458771 PPH458679:PPH458771 PZD458679:PZD458771 QIZ458679:QIZ458771 QSV458679:QSV458771 RCR458679:RCR458771 RMN458679:RMN458771 RWJ458679:RWJ458771 SGF458679:SGF458771 SQB458679:SQB458771 SZX458679:SZX458771 TJT458679:TJT458771 TTP458679:TTP458771 UDL458679:UDL458771 UNH458679:UNH458771 UXD458679:UXD458771 VGZ458679:VGZ458771 VQV458679:VQV458771 WAR458679:WAR458771 WKN458679:WKN458771 WUJ458679:WUJ458771 HX524215:HX524307 RT524215:RT524307 ABP524215:ABP524307 ALL524215:ALL524307 AVH524215:AVH524307 BFD524215:BFD524307 BOZ524215:BOZ524307 BYV524215:BYV524307 CIR524215:CIR524307 CSN524215:CSN524307 DCJ524215:DCJ524307 DMF524215:DMF524307 DWB524215:DWB524307 EFX524215:EFX524307 EPT524215:EPT524307 EZP524215:EZP524307 FJL524215:FJL524307 FTH524215:FTH524307 GDD524215:GDD524307 GMZ524215:GMZ524307 GWV524215:GWV524307 HGR524215:HGR524307 HQN524215:HQN524307 IAJ524215:IAJ524307 IKF524215:IKF524307 IUB524215:IUB524307 JDX524215:JDX524307 JNT524215:JNT524307 JXP524215:JXP524307 KHL524215:KHL524307 KRH524215:KRH524307 LBD524215:LBD524307 LKZ524215:LKZ524307 LUV524215:LUV524307 MER524215:MER524307 MON524215:MON524307 MYJ524215:MYJ524307 NIF524215:NIF524307 NSB524215:NSB524307 OBX524215:OBX524307 OLT524215:OLT524307 OVP524215:OVP524307 PFL524215:PFL524307 PPH524215:PPH524307 PZD524215:PZD524307 QIZ524215:QIZ524307 QSV524215:QSV524307 RCR524215:RCR524307 RMN524215:RMN524307 RWJ524215:RWJ524307 SGF524215:SGF524307 SQB524215:SQB524307 SZX524215:SZX524307 TJT524215:TJT524307 TTP524215:TTP524307 UDL524215:UDL524307 UNH524215:UNH524307 UXD524215:UXD524307 VGZ524215:VGZ524307 VQV524215:VQV524307 WAR524215:WAR524307 WKN524215:WKN524307 WUJ524215:WUJ524307 HX589751:HX589843 RT589751:RT589843 ABP589751:ABP589843 ALL589751:ALL589843 AVH589751:AVH589843 BFD589751:BFD589843 BOZ589751:BOZ589843 BYV589751:BYV589843 CIR589751:CIR589843 CSN589751:CSN589843 DCJ589751:DCJ589843 DMF589751:DMF589843 DWB589751:DWB589843 EFX589751:EFX589843 EPT589751:EPT589843 EZP589751:EZP589843 FJL589751:FJL589843 FTH589751:FTH589843 GDD589751:GDD589843 GMZ589751:GMZ589843 GWV589751:GWV589843 HGR589751:HGR589843 HQN589751:HQN589843 IAJ589751:IAJ589843 IKF589751:IKF589843 IUB589751:IUB589843 JDX589751:JDX589843 JNT589751:JNT589843 JXP589751:JXP589843 KHL589751:KHL589843 KRH589751:KRH589843 LBD589751:LBD589843 LKZ589751:LKZ589843 LUV589751:LUV589843 MER589751:MER589843 MON589751:MON589843 MYJ589751:MYJ589843 NIF589751:NIF589843 NSB589751:NSB589843 OBX589751:OBX589843 OLT589751:OLT589843 OVP589751:OVP589843 PFL589751:PFL589843 PPH589751:PPH589843 PZD589751:PZD589843 QIZ589751:QIZ589843 QSV589751:QSV589843 RCR589751:RCR589843 RMN589751:RMN589843 RWJ589751:RWJ589843 SGF589751:SGF589843 SQB589751:SQB589843 SZX589751:SZX589843 TJT589751:TJT589843 TTP589751:TTP589843 UDL589751:UDL589843 UNH589751:UNH589843 UXD589751:UXD589843 VGZ589751:VGZ589843 VQV589751:VQV589843 WAR589751:WAR589843 WKN589751:WKN589843 WUJ589751:WUJ589843 HX655287:HX655379 RT655287:RT655379 ABP655287:ABP655379 ALL655287:ALL655379 AVH655287:AVH655379 BFD655287:BFD655379 BOZ655287:BOZ655379 BYV655287:BYV655379 CIR655287:CIR655379 CSN655287:CSN655379 DCJ655287:DCJ655379 DMF655287:DMF655379 DWB655287:DWB655379 EFX655287:EFX655379 EPT655287:EPT655379 EZP655287:EZP655379 FJL655287:FJL655379 FTH655287:FTH655379 GDD655287:GDD655379 GMZ655287:GMZ655379 GWV655287:GWV655379 HGR655287:HGR655379 HQN655287:HQN655379 IAJ655287:IAJ655379 IKF655287:IKF655379 IUB655287:IUB655379 JDX655287:JDX655379 JNT655287:JNT655379 JXP655287:JXP655379 KHL655287:KHL655379 KRH655287:KRH655379 LBD655287:LBD655379 LKZ655287:LKZ655379 LUV655287:LUV655379 MER655287:MER655379 MON655287:MON655379 MYJ655287:MYJ655379 NIF655287:NIF655379 NSB655287:NSB655379 OBX655287:OBX655379 OLT655287:OLT655379 OVP655287:OVP655379 PFL655287:PFL655379 PPH655287:PPH655379 PZD655287:PZD655379 QIZ655287:QIZ655379 QSV655287:QSV655379 RCR655287:RCR655379 RMN655287:RMN655379 RWJ655287:RWJ655379 SGF655287:SGF655379 SQB655287:SQB655379 SZX655287:SZX655379 TJT655287:TJT655379 TTP655287:TTP655379 UDL655287:UDL655379 UNH655287:UNH655379 UXD655287:UXD655379 VGZ655287:VGZ655379 VQV655287:VQV655379 WAR655287:WAR655379 WKN655287:WKN655379 WUJ655287:WUJ655379 HX720823:HX720915 RT720823:RT720915 ABP720823:ABP720915 ALL720823:ALL720915 AVH720823:AVH720915 BFD720823:BFD720915 BOZ720823:BOZ720915 BYV720823:BYV720915 CIR720823:CIR720915 CSN720823:CSN720915 DCJ720823:DCJ720915 DMF720823:DMF720915 DWB720823:DWB720915 EFX720823:EFX720915 EPT720823:EPT720915 EZP720823:EZP720915 FJL720823:FJL720915 FTH720823:FTH720915 GDD720823:GDD720915 GMZ720823:GMZ720915 GWV720823:GWV720915 HGR720823:HGR720915 HQN720823:HQN720915 IAJ720823:IAJ720915 IKF720823:IKF720915 IUB720823:IUB720915 JDX720823:JDX720915 JNT720823:JNT720915 JXP720823:JXP720915 KHL720823:KHL720915 KRH720823:KRH720915 LBD720823:LBD720915 LKZ720823:LKZ720915 LUV720823:LUV720915 MER720823:MER720915 MON720823:MON720915 MYJ720823:MYJ720915 NIF720823:NIF720915 NSB720823:NSB720915 OBX720823:OBX720915 OLT720823:OLT720915 OVP720823:OVP720915 PFL720823:PFL720915 PPH720823:PPH720915 PZD720823:PZD720915 QIZ720823:QIZ720915 QSV720823:QSV720915 RCR720823:RCR720915 RMN720823:RMN720915 RWJ720823:RWJ720915 SGF720823:SGF720915 SQB720823:SQB720915 SZX720823:SZX720915 TJT720823:TJT720915 TTP720823:TTP720915 UDL720823:UDL720915 UNH720823:UNH720915 UXD720823:UXD720915 VGZ720823:VGZ720915 VQV720823:VQV720915 WAR720823:WAR720915 WKN720823:WKN720915 WUJ720823:WUJ720915 HX786359:HX786451 RT786359:RT786451 ABP786359:ABP786451 ALL786359:ALL786451 AVH786359:AVH786451 BFD786359:BFD786451 BOZ786359:BOZ786451 BYV786359:BYV786451 CIR786359:CIR786451 CSN786359:CSN786451 DCJ786359:DCJ786451 DMF786359:DMF786451 DWB786359:DWB786451 EFX786359:EFX786451 EPT786359:EPT786451 EZP786359:EZP786451 FJL786359:FJL786451 FTH786359:FTH786451 GDD786359:GDD786451 GMZ786359:GMZ786451 GWV786359:GWV786451 HGR786359:HGR786451 HQN786359:HQN786451 IAJ786359:IAJ786451 IKF786359:IKF786451 IUB786359:IUB786451 JDX786359:JDX786451 JNT786359:JNT786451 JXP786359:JXP786451 KHL786359:KHL786451 KRH786359:KRH786451 LBD786359:LBD786451 LKZ786359:LKZ786451 LUV786359:LUV786451 MER786359:MER786451 MON786359:MON786451 MYJ786359:MYJ786451 NIF786359:NIF786451 NSB786359:NSB786451 OBX786359:OBX786451 OLT786359:OLT786451 OVP786359:OVP786451 PFL786359:PFL786451 PPH786359:PPH786451 PZD786359:PZD786451 QIZ786359:QIZ786451 QSV786359:QSV786451 RCR786359:RCR786451 RMN786359:RMN786451 RWJ786359:RWJ786451 SGF786359:SGF786451 SQB786359:SQB786451 SZX786359:SZX786451 TJT786359:TJT786451 TTP786359:TTP786451 UDL786359:UDL786451 UNH786359:UNH786451 UXD786359:UXD786451 VGZ786359:VGZ786451 VQV786359:VQV786451 WAR786359:WAR786451 WKN786359:WKN786451 WUJ786359:WUJ786451 HX851895:HX851987 RT851895:RT851987 ABP851895:ABP851987 ALL851895:ALL851987 AVH851895:AVH851987 BFD851895:BFD851987 BOZ851895:BOZ851987 BYV851895:BYV851987 CIR851895:CIR851987 CSN851895:CSN851987 DCJ851895:DCJ851987 DMF851895:DMF851987 DWB851895:DWB851987 EFX851895:EFX851987 EPT851895:EPT851987 EZP851895:EZP851987 FJL851895:FJL851987 FTH851895:FTH851987 GDD851895:GDD851987 GMZ851895:GMZ851987 GWV851895:GWV851987 HGR851895:HGR851987 HQN851895:HQN851987 IAJ851895:IAJ851987 IKF851895:IKF851987 IUB851895:IUB851987 JDX851895:JDX851987 JNT851895:JNT851987 JXP851895:JXP851987 KHL851895:KHL851987 KRH851895:KRH851987 LBD851895:LBD851987 LKZ851895:LKZ851987 LUV851895:LUV851987 MER851895:MER851987 MON851895:MON851987 MYJ851895:MYJ851987 NIF851895:NIF851987 NSB851895:NSB851987 OBX851895:OBX851987 OLT851895:OLT851987 OVP851895:OVP851987 PFL851895:PFL851987 PPH851895:PPH851987 PZD851895:PZD851987 QIZ851895:QIZ851987 QSV851895:QSV851987 RCR851895:RCR851987 RMN851895:RMN851987 RWJ851895:RWJ851987 SGF851895:SGF851987 SQB851895:SQB851987 SZX851895:SZX851987 TJT851895:TJT851987 TTP851895:TTP851987 UDL851895:UDL851987 UNH851895:UNH851987 UXD851895:UXD851987 VGZ851895:VGZ851987 VQV851895:VQV851987 WAR851895:WAR851987 WKN851895:WKN851987 WUJ851895:WUJ851987 HX917431:HX917523 RT917431:RT917523 ABP917431:ABP917523 ALL917431:ALL917523 AVH917431:AVH917523 BFD917431:BFD917523 BOZ917431:BOZ917523 BYV917431:BYV917523 CIR917431:CIR917523 CSN917431:CSN917523 DCJ917431:DCJ917523 DMF917431:DMF917523 DWB917431:DWB917523 EFX917431:EFX917523 EPT917431:EPT917523 EZP917431:EZP917523 FJL917431:FJL917523 FTH917431:FTH917523 GDD917431:GDD917523 GMZ917431:GMZ917523 GWV917431:GWV917523 HGR917431:HGR917523 HQN917431:HQN917523 IAJ917431:IAJ917523 IKF917431:IKF917523 IUB917431:IUB917523 JDX917431:JDX917523 JNT917431:JNT917523 JXP917431:JXP917523 KHL917431:KHL917523 KRH917431:KRH917523 LBD917431:LBD917523 LKZ917431:LKZ917523 LUV917431:LUV917523 MER917431:MER917523 MON917431:MON917523 MYJ917431:MYJ917523 NIF917431:NIF917523 NSB917431:NSB917523 OBX917431:OBX917523 OLT917431:OLT917523 OVP917431:OVP917523 PFL917431:PFL917523 PPH917431:PPH917523 PZD917431:PZD917523 QIZ917431:QIZ917523 QSV917431:QSV917523 RCR917431:RCR917523 RMN917431:RMN917523 RWJ917431:RWJ917523 SGF917431:SGF917523 SQB917431:SQB917523 SZX917431:SZX917523 TJT917431:TJT917523 TTP917431:TTP917523 UDL917431:UDL917523 UNH917431:UNH917523 UXD917431:UXD917523 VGZ917431:VGZ917523 VQV917431:VQV917523 WAR917431:WAR917523 WKN917431:WKN917523 WUJ917431:WUJ917523 HX982967:HX983059 RT982967:RT983059 ABP982967:ABP983059 ALL982967:ALL983059 AVH982967:AVH983059 BFD982967:BFD983059 BOZ982967:BOZ983059 BYV982967:BYV983059 CIR982967:CIR983059 CSN982967:CSN983059 DCJ982967:DCJ983059 DMF982967:DMF983059 DWB982967:DWB983059 EFX982967:EFX983059 EPT982967:EPT983059 EZP982967:EZP983059 FJL982967:FJL983059 FTH982967:FTH983059 GDD982967:GDD983059 GMZ982967:GMZ983059 GWV982967:GWV983059 HGR982967:HGR983059 HQN982967:HQN983059 IAJ982967:IAJ983059 IKF982967:IKF983059 IUB982967:IUB983059 JDX982967:JDX983059 JNT982967:JNT983059 JXP982967:JXP983059 KHL982967:KHL983059 KRH982967:KRH983059 LBD982967:LBD983059 LKZ982967:LKZ983059 LUV982967:LUV983059 MER982967:MER983059 MON982967:MON983059 MYJ982967:MYJ983059 NIF982967:NIF983059 NSB982967:NSB983059 OBX982967:OBX983059 OLT982967:OLT983059 OVP982967:OVP983059 PFL982967:PFL983059 PPH982967:PPH983059 PZD982967:PZD983059 QIZ982967:QIZ983059 QSV982967:QSV983059 RCR982967:RCR983059 RMN982967:RMN983059 RWJ982967:RWJ983059 SGF982967:SGF983059 SQB982967:SQB983059 SZX982967:SZX983059 TJT982967:TJT983059 TTP982967:TTP983059 UDL982967:UDL983059 UNH982967:UNH983059 UXD982967:UXD983059 VGZ982967:VGZ983059 VQV982967:VQV983059 WAR982967:WAR983059 WKN982967:WKN983059 WUJ982967:WUJ983059 I982967:I983059 I917431:I917523 I851895:I851987 I786359:I786451 I720823:I720915 I655287:I655379 I589751:I589843 I524215:I524307 I458679:I458771 I393143:I393235 I327607:I327699 I262071:I262163 I196535:I196627 I130999:I131091 I65463:I65555 WUJ13:WUJ19 WKN13:WKN19 WAR13:WAR19 VQV13:VQV19 VGZ13:VGZ19 UXD13:UXD19 UNH13:UNH19 UDL13:UDL19 TTP13:TTP19 TJT13:TJT19 SZX13:SZX19 SQB13:SQB19 SGF13:SGF19 RWJ13:RWJ19 RMN13:RMN19 RCR13:RCR19 QSV13:QSV19 QIZ13:QIZ19 PZD13:PZD19 PPH13:PPH19 PFL13:PFL19 OVP13:OVP19 OLT13:OLT19 OBX13:OBX19 NSB13:NSB19 NIF13:NIF19 MYJ13:MYJ19 MON13:MON19 MER13:MER19 LUV13:LUV19 LKZ13:LKZ19 LBD13:LBD19 KRH13:KRH19 KHL13:KHL19 JXP13:JXP19 JNT13:JNT19 JDX13:JDX19 IUB13:IUB19 IKF13:IKF19 IAJ13:IAJ19 HQN13:HQN19 HGR13:HGR19 GWV13:GWV19 GMZ13:GMZ19 GDD13:GDD19 FTH13:FTH19 FJL13:FJL19 EZP13:EZP19 EPT13:EPT19 EFX13:EFX19 DWB13:DWB19 DMF13:DMF19 DCJ13:DCJ19 CSN13:CSN19 CIR13:CIR19 BYV13:BYV19 BOZ13:BOZ19 BFD13:BFD19 AVH13:AVH19 ALL13:ALL19 ABP13:ABP19 RT13:RT19 HX13:HX19">
      <formula1>#REF!</formula1>
    </dataValidation>
    <dataValidation type="list" allowBlank="1" showInputMessage="1" showErrorMessage="1" sqref="I13:I19">
      <formula1>$I$21:$I$23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A3" sqref="A3:F5"/>
    </sheetView>
  </sheetViews>
  <sheetFormatPr defaultRowHeight="15"/>
  <cols>
    <col min="1" max="1" width="26.5703125" customWidth="1"/>
    <col min="2" max="2" width="22.85546875" customWidth="1"/>
    <col min="3" max="4" width="21.42578125" customWidth="1"/>
    <col min="5" max="5" width="17" customWidth="1"/>
    <col min="6" max="6" width="18.7109375" customWidth="1"/>
    <col min="7" max="7" width="13.7109375" customWidth="1"/>
  </cols>
  <sheetData>
    <row r="1" spans="1:7" ht="42" customHeight="1">
      <c r="A1" s="13" t="s">
        <v>18</v>
      </c>
      <c r="B1" s="13" t="s">
        <v>198</v>
      </c>
      <c r="C1" s="13" t="s">
        <v>199</v>
      </c>
      <c r="D1" s="13" t="s">
        <v>200</v>
      </c>
      <c r="E1" s="13" t="s">
        <v>201</v>
      </c>
      <c r="F1" s="13" t="s">
        <v>202</v>
      </c>
      <c r="G1" s="101" t="s">
        <v>203</v>
      </c>
    </row>
    <row r="2" spans="1:7" ht="45">
      <c r="A2" s="102" t="s">
        <v>204</v>
      </c>
      <c r="B2" s="23" t="s">
        <v>205</v>
      </c>
      <c r="C2" s="23" t="s">
        <v>206</v>
      </c>
      <c r="D2" s="23" t="s">
        <v>207</v>
      </c>
      <c r="E2" s="23" t="s">
        <v>208</v>
      </c>
      <c r="F2" s="23" t="s">
        <v>209</v>
      </c>
      <c r="G2" s="23" t="s">
        <v>210</v>
      </c>
    </row>
    <row r="3" spans="1:7">
      <c r="A3" s="102"/>
      <c r="B3" s="23"/>
      <c r="C3" s="23"/>
      <c r="D3" s="23"/>
      <c r="E3" s="23"/>
      <c r="F3" s="23"/>
      <c r="G3" s="23"/>
    </row>
    <row r="4" spans="1:7">
      <c r="A4" s="102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4:L30"/>
  <sheetViews>
    <sheetView showGridLines="0" workbookViewId="0">
      <selection activeCell="P7" sqref="P7"/>
    </sheetView>
  </sheetViews>
  <sheetFormatPr defaultRowHeight="15"/>
  <sheetData>
    <row r="4" spans="1:12">
      <c r="A4" s="115" t="s">
        <v>6</v>
      </c>
      <c r="B4" s="116"/>
      <c r="C4" s="117"/>
      <c r="G4" s="107" t="s">
        <v>7</v>
      </c>
      <c r="H4" s="107"/>
      <c r="I4" s="107"/>
      <c r="J4" s="107"/>
      <c r="K4" s="108" t="s">
        <v>8</v>
      </c>
      <c r="L4" s="108"/>
    </row>
    <row r="5" spans="1:12">
      <c r="A5" s="118"/>
      <c r="B5" s="119"/>
      <c r="C5" s="119"/>
      <c r="D5" s="119"/>
      <c r="E5" s="120"/>
      <c r="F5" s="4"/>
      <c r="G5" s="104"/>
      <c r="H5" s="104"/>
      <c r="I5" s="104"/>
      <c r="J5" s="104"/>
      <c r="K5" s="105"/>
      <c r="L5" s="106"/>
    </row>
    <row r="6" spans="1:12">
      <c r="A6" s="121"/>
      <c r="B6" s="122"/>
      <c r="C6" s="122"/>
      <c r="D6" s="122"/>
      <c r="E6" s="123"/>
      <c r="F6" s="4"/>
      <c r="G6" s="104"/>
      <c r="H6" s="104"/>
      <c r="I6" s="104"/>
      <c r="J6" s="104"/>
      <c r="K6" s="105"/>
      <c r="L6" s="106"/>
    </row>
    <row r="7" spans="1:12">
      <c r="A7" s="121"/>
      <c r="B7" s="122"/>
      <c r="C7" s="122"/>
      <c r="D7" s="122"/>
      <c r="E7" s="123"/>
      <c r="F7" s="4"/>
      <c r="G7" s="104"/>
      <c r="H7" s="104"/>
      <c r="I7" s="104"/>
      <c r="J7" s="104"/>
      <c r="K7" s="105"/>
      <c r="L7" s="106"/>
    </row>
    <row r="8" spans="1:12">
      <c r="A8" s="121"/>
      <c r="B8" s="122"/>
      <c r="C8" s="122"/>
      <c r="D8" s="122"/>
      <c r="E8" s="123"/>
      <c r="F8" s="4"/>
      <c r="G8" s="104"/>
      <c r="H8" s="104"/>
      <c r="I8" s="104"/>
      <c r="J8" s="104"/>
      <c r="K8" s="105"/>
      <c r="L8" s="106"/>
    </row>
    <row r="9" spans="1:12">
      <c r="A9" s="124"/>
      <c r="B9" s="125"/>
      <c r="C9" s="125"/>
      <c r="D9" s="125"/>
      <c r="E9" s="126"/>
      <c r="F9" s="4"/>
      <c r="G9" s="104"/>
      <c r="H9" s="104"/>
      <c r="I9" s="104"/>
      <c r="J9" s="104"/>
      <c r="K9" s="105"/>
      <c r="L9" s="106"/>
    </row>
    <row r="11" spans="1:12">
      <c r="A11" s="109" t="s">
        <v>9</v>
      </c>
      <c r="B11" s="110"/>
      <c r="C11" s="111"/>
      <c r="G11" s="107" t="s">
        <v>12</v>
      </c>
      <c r="H11" s="107"/>
      <c r="I11" s="107"/>
      <c r="J11" s="107"/>
      <c r="K11" s="108" t="s">
        <v>13</v>
      </c>
      <c r="L11" s="108"/>
    </row>
    <row r="12" spans="1:12">
      <c r="A12" s="6"/>
      <c r="B12" s="3"/>
      <c r="C12" s="3"/>
      <c r="D12" s="3"/>
      <c r="E12" s="7"/>
      <c r="G12" s="104"/>
      <c r="H12" s="104"/>
      <c r="I12" s="104"/>
      <c r="J12" s="104"/>
      <c r="K12" s="105"/>
      <c r="L12" s="106"/>
    </row>
    <row r="13" spans="1:12">
      <c r="A13" s="8"/>
      <c r="B13" s="4"/>
      <c r="C13" s="4"/>
      <c r="D13" s="4"/>
      <c r="E13" s="9"/>
      <c r="G13" s="104"/>
      <c r="H13" s="104"/>
      <c r="I13" s="104"/>
      <c r="J13" s="104"/>
      <c r="K13" s="105"/>
      <c r="L13" s="106"/>
    </row>
    <row r="14" spans="1:12">
      <c r="A14" s="10"/>
      <c r="B14" s="11"/>
      <c r="C14" s="11"/>
      <c r="D14" s="11"/>
      <c r="E14" s="12"/>
      <c r="G14" s="104"/>
      <c r="H14" s="104"/>
      <c r="I14" s="104"/>
      <c r="J14" s="104"/>
      <c r="K14" s="105"/>
      <c r="L14" s="106"/>
    </row>
    <row r="15" spans="1:12">
      <c r="A15" s="10"/>
      <c r="B15" s="11"/>
      <c r="C15" s="11"/>
      <c r="D15" s="4"/>
      <c r="E15" s="4"/>
      <c r="G15" s="104"/>
      <c r="H15" s="104"/>
      <c r="I15" s="104"/>
      <c r="J15" s="104"/>
      <c r="K15" s="105"/>
      <c r="L15" s="106"/>
    </row>
    <row r="16" spans="1:12">
      <c r="A16" s="112" t="s">
        <v>10</v>
      </c>
      <c r="B16" s="113"/>
      <c r="C16" s="114"/>
      <c r="G16" s="104"/>
      <c r="H16" s="104"/>
      <c r="I16" s="104"/>
      <c r="J16" s="104"/>
      <c r="K16" s="105"/>
      <c r="L16" s="106"/>
    </row>
    <row r="17" spans="1:12">
      <c r="A17" s="6"/>
      <c r="B17" s="3"/>
      <c r="C17" s="3"/>
      <c r="D17" s="3"/>
      <c r="E17" s="7"/>
      <c r="G17" s="104"/>
      <c r="H17" s="104"/>
      <c r="I17" s="104"/>
      <c r="J17" s="104"/>
      <c r="K17" s="105"/>
      <c r="L17" s="106"/>
    </row>
    <row r="18" spans="1:12">
      <c r="A18" s="8"/>
      <c r="B18" s="4"/>
      <c r="C18" s="4"/>
      <c r="D18" s="4"/>
      <c r="E18" s="9"/>
      <c r="G18" s="104"/>
      <c r="H18" s="104"/>
      <c r="I18" s="104"/>
      <c r="J18" s="104"/>
      <c r="K18" s="105"/>
      <c r="L18" s="106"/>
    </row>
    <row r="19" spans="1:12">
      <c r="A19" s="10"/>
      <c r="B19" s="11"/>
      <c r="C19" s="11"/>
      <c r="D19" s="11"/>
      <c r="E19" s="12"/>
    </row>
    <row r="21" spans="1:12">
      <c r="A21" s="115" t="s">
        <v>11</v>
      </c>
      <c r="B21" s="116"/>
      <c r="C21" s="117"/>
      <c r="G21" s="107" t="s">
        <v>14</v>
      </c>
      <c r="H21" s="107"/>
      <c r="I21" s="107"/>
      <c r="J21" s="107"/>
      <c r="K21" s="108" t="s">
        <v>15</v>
      </c>
      <c r="L21" s="108"/>
    </row>
    <row r="22" spans="1:12">
      <c r="A22" s="6"/>
      <c r="B22" s="3"/>
      <c r="C22" s="3"/>
      <c r="D22" s="3"/>
      <c r="E22" s="7"/>
      <c r="F22" s="4"/>
      <c r="G22" s="104"/>
      <c r="H22" s="104"/>
      <c r="I22" s="104"/>
      <c r="J22" s="104"/>
      <c r="K22" s="105"/>
      <c r="L22" s="106"/>
    </row>
    <row r="23" spans="1:12">
      <c r="A23" s="8"/>
      <c r="B23" s="4"/>
      <c r="C23" s="4"/>
      <c r="D23" s="4"/>
      <c r="E23" s="9"/>
      <c r="F23" s="4"/>
      <c r="G23" s="104"/>
      <c r="H23" s="104"/>
      <c r="I23" s="104"/>
      <c r="J23" s="104"/>
      <c r="K23" s="105"/>
      <c r="L23" s="106"/>
    </row>
    <row r="24" spans="1:12">
      <c r="A24" s="8"/>
      <c r="B24" s="4"/>
      <c r="C24" s="4"/>
      <c r="D24" s="4"/>
      <c r="E24" s="9"/>
      <c r="F24" s="4"/>
      <c r="G24" s="104"/>
      <c r="H24" s="104"/>
      <c r="I24" s="104"/>
      <c r="J24" s="104"/>
      <c r="K24" s="105"/>
      <c r="L24" s="106"/>
    </row>
    <row r="25" spans="1:12">
      <c r="A25" s="8"/>
      <c r="B25" s="4"/>
      <c r="C25" s="4"/>
      <c r="D25" s="4"/>
      <c r="E25" s="9"/>
      <c r="F25" s="4"/>
      <c r="G25" s="104"/>
      <c r="H25" s="104"/>
      <c r="I25" s="104"/>
      <c r="J25" s="104"/>
      <c r="K25" s="105"/>
      <c r="L25" s="106"/>
    </row>
    <row r="26" spans="1:12">
      <c r="A26" s="8"/>
      <c r="B26" s="4"/>
      <c r="C26" s="4"/>
      <c r="D26" s="4"/>
      <c r="E26" s="9"/>
      <c r="F26" s="4"/>
      <c r="G26" s="104"/>
      <c r="H26" s="104"/>
      <c r="I26" s="104"/>
      <c r="J26" s="104"/>
      <c r="K26" s="105"/>
      <c r="L26" s="106"/>
    </row>
    <row r="27" spans="1:12">
      <c r="A27" s="8"/>
      <c r="B27" s="4"/>
      <c r="C27" s="4"/>
      <c r="D27" s="4"/>
      <c r="E27" s="9"/>
    </row>
    <row r="28" spans="1:12">
      <c r="A28" s="8"/>
      <c r="B28" s="4"/>
      <c r="C28" s="4"/>
      <c r="D28" s="4"/>
      <c r="E28" s="9"/>
    </row>
    <row r="29" spans="1:12">
      <c r="A29" s="8"/>
      <c r="B29" s="4"/>
      <c r="C29" s="4"/>
      <c r="D29" s="4"/>
      <c r="E29" s="9"/>
    </row>
    <row r="30" spans="1:12">
      <c r="A30" s="10"/>
      <c r="B30" s="11"/>
      <c r="C30" s="11"/>
      <c r="D30" s="11"/>
      <c r="E30" s="12"/>
    </row>
  </sheetData>
  <mergeCells count="45">
    <mergeCell ref="A4:C4"/>
    <mergeCell ref="G4:J4"/>
    <mergeCell ref="K4:L4"/>
    <mergeCell ref="G5:J5"/>
    <mergeCell ref="G6:J6"/>
    <mergeCell ref="A5:E9"/>
    <mergeCell ref="G7:J7"/>
    <mergeCell ref="G8:J8"/>
    <mergeCell ref="G9:J9"/>
    <mergeCell ref="K5:L5"/>
    <mergeCell ref="K6:L6"/>
    <mergeCell ref="K7:L7"/>
    <mergeCell ref="K8:L8"/>
    <mergeCell ref="K9:L9"/>
    <mergeCell ref="A11:C11"/>
    <mergeCell ref="A16:C16"/>
    <mergeCell ref="A21:C21"/>
    <mergeCell ref="G11:J11"/>
    <mergeCell ref="K11:L11"/>
    <mergeCell ref="G12:J12"/>
    <mergeCell ref="K12:L12"/>
    <mergeCell ref="G13:J13"/>
    <mergeCell ref="K13:L13"/>
    <mergeCell ref="G14:J14"/>
    <mergeCell ref="K14:L14"/>
    <mergeCell ref="G15:J15"/>
    <mergeCell ref="K15:L15"/>
    <mergeCell ref="G16:J16"/>
    <mergeCell ref="K16:L16"/>
    <mergeCell ref="G25:J25"/>
    <mergeCell ref="K25:L25"/>
    <mergeCell ref="G26:J26"/>
    <mergeCell ref="K26:L26"/>
    <mergeCell ref="G17:J17"/>
    <mergeCell ref="K17:L17"/>
    <mergeCell ref="G18:J18"/>
    <mergeCell ref="K18:L18"/>
    <mergeCell ref="G22:J22"/>
    <mergeCell ref="K22:L22"/>
    <mergeCell ref="G23:J23"/>
    <mergeCell ref="K23:L23"/>
    <mergeCell ref="G24:J24"/>
    <mergeCell ref="K24:L24"/>
    <mergeCell ref="G21:J21"/>
    <mergeCell ref="K21:L2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P7" sqref="P7"/>
    </sheetView>
  </sheetViews>
  <sheetFormatPr defaultRowHeight="15"/>
  <cols>
    <col min="1" max="1" width="36.28515625" customWidth="1"/>
    <col min="2" max="2" width="24.5703125" customWidth="1"/>
  </cols>
  <sheetData>
    <row r="1" spans="1:2" ht="27" customHeight="1">
      <c r="A1" s="14" t="s">
        <v>36</v>
      </c>
      <c r="B1" s="14" t="s">
        <v>37</v>
      </c>
    </row>
    <row r="2" spans="1:2">
      <c r="A2" s="22" t="s">
        <v>38</v>
      </c>
      <c r="B2" s="22" t="s">
        <v>39</v>
      </c>
    </row>
    <row r="3" spans="1:2">
      <c r="A3" s="22" t="s">
        <v>40</v>
      </c>
      <c r="B3" s="22" t="s">
        <v>39</v>
      </c>
    </row>
    <row r="4" spans="1:2">
      <c r="A4" s="22" t="s">
        <v>41</v>
      </c>
      <c r="B4" s="22" t="s">
        <v>42</v>
      </c>
    </row>
    <row r="5" spans="1:2">
      <c r="A5" s="22" t="s">
        <v>43</v>
      </c>
      <c r="B5" s="22" t="s">
        <v>44</v>
      </c>
    </row>
    <row r="6" spans="1:2">
      <c r="A6" s="5"/>
      <c r="B6" s="5"/>
    </row>
    <row r="7" spans="1:2">
      <c r="A7" s="5"/>
      <c r="B7" s="5"/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B15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P7" sqref="P7"/>
    </sheetView>
  </sheetViews>
  <sheetFormatPr defaultRowHeight="15"/>
  <cols>
    <col min="1" max="1" width="26.5703125" customWidth="1"/>
    <col min="2" max="2" width="22.85546875" customWidth="1"/>
    <col min="3" max="4" width="21.42578125" customWidth="1"/>
    <col min="5" max="5" width="17" customWidth="1"/>
    <col min="6" max="6" width="18.7109375" customWidth="1"/>
  </cols>
  <sheetData>
    <row r="1" spans="1:6" ht="42" customHeight="1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</row>
    <row r="2" spans="1:6" ht="30">
      <c r="A2" s="127" t="s">
        <v>22</v>
      </c>
      <c r="B2" s="22" t="s">
        <v>23</v>
      </c>
      <c r="C2" s="22" t="s">
        <v>25</v>
      </c>
      <c r="D2" s="22" t="s">
        <v>28</v>
      </c>
      <c r="E2" s="23" t="s">
        <v>29</v>
      </c>
      <c r="F2" s="22" t="s">
        <v>30</v>
      </c>
    </row>
    <row r="3" spans="1:6">
      <c r="A3" s="127"/>
      <c r="B3" s="22" t="s">
        <v>24</v>
      </c>
      <c r="C3" s="22" t="s">
        <v>26</v>
      </c>
      <c r="D3" s="22"/>
      <c r="E3" s="22"/>
      <c r="F3" s="22"/>
    </row>
    <row r="4" spans="1:6">
      <c r="A4" s="127"/>
      <c r="B4" s="22"/>
      <c r="C4" s="22" t="s">
        <v>27</v>
      </c>
      <c r="D4" s="22"/>
      <c r="E4" s="22"/>
      <c r="F4" s="22"/>
    </row>
    <row r="5" spans="1:6">
      <c r="A5" s="22" t="s">
        <v>31</v>
      </c>
      <c r="B5" s="22" t="s">
        <v>32</v>
      </c>
      <c r="C5" s="22" t="s">
        <v>33</v>
      </c>
      <c r="D5" s="22" t="s">
        <v>28</v>
      </c>
      <c r="E5" s="22" t="s">
        <v>34</v>
      </c>
      <c r="F5" s="22" t="s">
        <v>35</v>
      </c>
    </row>
  </sheetData>
  <mergeCells count="1">
    <mergeCell ref="A2:A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3:M35"/>
  <sheetViews>
    <sheetView showGridLines="0" workbookViewId="0">
      <selection activeCell="P7" sqref="P7"/>
    </sheetView>
  </sheetViews>
  <sheetFormatPr defaultRowHeight="15"/>
  <sheetData>
    <row r="3" spans="1:13">
      <c r="A3" s="130" t="s">
        <v>46</v>
      </c>
      <c r="B3" s="116"/>
      <c r="C3" s="117"/>
      <c r="H3" s="109" t="s">
        <v>50</v>
      </c>
      <c r="I3" s="110"/>
      <c r="J3" s="111"/>
    </row>
    <row r="4" spans="1:13">
      <c r="A4" s="118"/>
      <c r="B4" s="119"/>
      <c r="C4" s="119"/>
      <c r="D4" s="119"/>
      <c r="E4" s="120"/>
      <c r="F4" s="4"/>
      <c r="H4" s="118"/>
      <c r="I4" s="119"/>
      <c r="J4" s="119"/>
      <c r="K4" s="119"/>
      <c r="L4" s="119"/>
      <c r="M4" s="120"/>
    </row>
    <row r="5" spans="1:13">
      <c r="A5" s="121"/>
      <c r="B5" s="122"/>
      <c r="C5" s="122"/>
      <c r="D5" s="122"/>
      <c r="E5" s="123"/>
      <c r="F5" s="4"/>
      <c r="H5" s="121"/>
      <c r="I5" s="122"/>
      <c r="J5" s="122"/>
      <c r="K5" s="122"/>
      <c r="L5" s="122"/>
      <c r="M5" s="123"/>
    </row>
    <row r="6" spans="1:13">
      <c r="A6" s="121"/>
      <c r="B6" s="122"/>
      <c r="C6" s="122"/>
      <c r="D6" s="122"/>
      <c r="E6" s="123"/>
      <c r="F6" s="4"/>
      <c r="H6" s="121"/>
      <c r="I6" s="122"/>
      <c r="J6" s="122"/>
      <c r="K6" s="122"/>
      <c r="L6" s="122"/>
      <c r="M6" s="123"/>
    </row>
    <row r="7" spans="1:13">
      <c r="A7" s="121"/>
      <c r="B7" s="122"/>
      <c r="C7" s="122"/>
      <c r="D7" s="122"/>
      <c r="E7" s="123"/>
      <c r="F7" s="4"/>
      <c r="H7" s="121"/>
      <c r="I7" s="122"/>
      <c r="J7" s="122"/>
      <c r="K7" s="122"/>
      <c r="L7" s="122"/>
      <c r="M7" s="123"/>
    </row>
    <row r="8" spans="1:13">
      <c r="A8" s="124"/>
      <c r="B8" s="125"/>
      <c r="C8" s="125"/>
      <c r="D8" s="125"/>
      <c r="E8" s="126"/>
      <c r="F8" s="4"/>
      <c r="H8" s="124"/>
      <c r="I8" s="125"/>
      <c r="J8" s="125"/>
      <c r="K8" s="125"/>
      <c r="L8" s="125"/>
      <c r="M8" s="126"/>
    </row>
    <row r="10" spans="1:13" ht="15" customHeight="1">
      <c r="A10" s="115" t="s">
        <v>47</v>
      </c>
      <c r="B10" s="116"/>
      <c r="C10" s="117"/>
      <c r="H10" s="109" t="s">
        <v>51</v>
      </c>
      <c r="I10" s="110"/>
      <c r="J10" s="111"/>
    </row>
    <row r="11" spans="1:13">
      <c r="A11" s="6"/>
      <c r="B11" s="3"/>
      <c r="C11" s="3"/>
      <c r="D11" s="3"/>
      <c r="E11" s="7"/>
      <c r="H11" s="118"/>
      <c r="I11" s="119"/>
      <c r="J11" s="119"/>
      <c r="K11" s="119"/>
      <c r="L11" s="119"/>
      <c r="M11" s="120"/>
    </row>
    <row r="12" spans="1:13">
      <c r="A12" s="8"/>
      <c r="B12" s="4"/>
      <c r="C12" s="4"/>
      <c r="D12" s="4"/>
      <c r="E12" s="9"/>
      <c r="H12" s="121"/>
      <c r="I12" s="122"/>
      <c r="J12" s="122"/>
      <c r="K12" s="122"/>
      <c r="L12" s="122"/>
      <c r="M12" s="123"/>
    </row>
    <row r="13" spans="1:13">
      <c r="A13" s="8"/>
      <c r="B13" s="4"/>
      <c r="C13" s="4"/>
      <c r="D13" s="4"/>
      <c r="E13" s="9"/>
      <c r="H13" s="121"/>
      <c r="I13" s="122"/>
      <c r="J13" s="122"/>
      <c r="K13" s="122"/>
      <c r="L13" s="122"/>
      <c r="M13" s="123"/>
    </row>
    <row r="14" spans="1:13">
      <c r="A14" s="10"/>
      <c r="B14" s="11"/>
      <c r="C14" s="11"/>
      <c r="D14" s="11"/>
      <c r="E14" s="12"/>
      <c r="H14" s="121"/>
      <c r="I14" s="122"/>
      <c r="J14" s="122"/>
      <c r="K14" s="122"/>
      <c r="L14" s="122"/>
      <c r="M14" s="123"/>
    </row>
    <row r="15" spans="1:13">
      <c r="A15" s="10"/>
      <c r="B15" s="11"/>
      <c r="C15" s="11"/>
      <c r="D15" s="4"/>
      <c r="E15" s="4"/>
      <c r="H15" s="124"/>
      <c r="I15" s="125"/>
      <c r="J15" s="125"/>
      <c r="K15" s="125"/>
      <c r="L15" s="125"/>
      <c r="M15" s="126"/>
    </row>
    <row r="16" spans="1:13">
      <c r="A16" s="112" t="s">
        <v>48</v>
      </c>
      <c r="B16" s="113"/>
      <c r="C16" s="114"/>
    </row>
    <row r="17" spans="1:13">
      <c r="A17" s="6"/>
      <c r="B17" s="3"/>
      <c r="C17" s="3"/>
      <c r="D17" s="3"/>
      <c r="E17" s="7"/>
      <c r="H17" s="109" t="s">
        <v>52</v>
      </c>
      <c r="I17" s="110"/>
      <c r="J17" s="111"/>
    </row>
    <row r="18" spans="1:13">
      <c r="A18" s="8"/>
      <c r="B18" s="4"/>
      <c r="C18" s="4"/>
      <c r="D18" s="4"/>
      <c r="E18" s="9"/>
      <c r="H18" s="118"/>
      <c r="I18" s="119"/>
      <c r="J18" s="119"/>
      <c r="K18" s="119"/>
      <c r="L18" s="119"/>
      <c r="M18" s="120"/>
    </row>
    <row r="19" spans="1:13">
      <c r="A19" s="8"/>
      <c r="B19" s="4"/>
      <c r="C19" s="4"/>
      <c r="D19" s="4"/>
      <c r="E19" s="9"/>
      <c r="H19" s="121"/>
      <c r="I19" s="122"/>
      <c r="J19" s="122"/>
      <c r="K19" s="122"/>
      <c r="L19" s="122"/>
      <c r="M19" s="123"/>
    </row>
    <row r="20" spans="1:13">
      <c r="A20" s="8"/>
      <c r="B20" s="4"/>
      <c r="C20" s="4"/>
      <c r="D20" s="4"/>
      <c r="E20" s="9"/>
      <c r="H20" s="121"/>
      <c r="I20" s="122"/>
      <c r="J20" s="122"/>
      <c r="K20" s="122"/>
      <c r="L20" s="122"/>
      <c r="M20" s="123"/>
    </row>
    <row r="21" spans="1:13">
      <c r="A21" s="8"/>
      <c r="B21" s="4"/>
      <c r="C21" s="4"/>
      <c r="D21" s="4"/>
      <c r="E21" s="9"/>
      <c r="H21" s="121"/>
      <c r="I21" s="122"/>
      <c r="J21" s="122"/>
      <c r="K21" s="122"/>
      <c r="L21" s="122"/>
      <c r="M21" s="123"/>
    </row>
    <row r="22" spans="1:13">
      <c r="A22" s="8"/>
      <c r="B22" s="4"/>
      <c r="C22" s="4"/>
      <c r="D22" s="4"/>
      <c r="E22" s="9"/>
      <c r="H22" s="124"/>
      <c r="I22" s="125"/>
      <c r="J22" s="125"/>
      <c r="K22" s="125"/>
      <c r="L22" s="125"/>
      <c r="M22" s="126"/>
    </row>
    <row r="23" spans="1:13">
      <c r="A23" s="8"/>
      <c r="B23" s="4"/>
      <c r="C23" s="4"/>
      <c r="D23" s="4"/>
      <c r="E23" s="9"/>
    </row>
    <row r="24" spans="1:13">
      <c r="A24" s="10"/>
      <c r="B24" s="11"/>
      <c r="C24" s="11"/>
      <c r="D24" s="11"/>
      <c r="E24" s="12"/>
      <c r="H24" s="131" t="s">
        <v>53</v>
      </c>
      <c r="I24" s="110"/>
      <c r="J24" s="111"/>
    </row>
    <row r="25" spans="1:13">
      <c r="H25" s="118"/>
      <c r="I25" s="119"/>
      <c r="J25" s="119"/>
      <c r="K25" s="119"/>
      <c r="L25" s="119"/>
      <c r="M25" s="120"/>
    </row>
    <row r="26" spans="1:13" ht="15" customHeight="1">
      <c r="A26" s="107" t="s">
        <v>49</v>
      </c>
      <c r="B26" s="107"/>
      <c r="C26" s="107"/>
      <c r="D26" s="107"/>
      <c r="E26" s="107"/>
      <c r="H26" s="121"/>
      <c r="I26" s="122"/>
      <c r="J26" s="122"/>
      <c r="K26" s="122"/>
      <c r="L26" s="122"/>
      <c r="M26" s="123"/>
    </row>
    <row r="27" spans="1:13">
      <c r="A27" s="6"/>
      <c r="B27" s="3"/>
      <c r="C27" s="3"/>
      <c r="D27" s="3"/>
      <c r="E27" s="7"/>
      <c r="F27" s="4"/>
      <c r="H27" s="121"/>
      <c r="I27" s="122"/>
      <c r="J27" s="122"/>
      <c r="K27" s="122"/>
      <c r="L27" s="122"/>
      <c r="M27" s="123"/>
    </row>
    <row r="28" spans="1:13">
      <c r="A28" s="8"/>
      <c r="B28" s="4"/>
      <c r="C28" s="4"/>
      <c r="D28" s="4"/>
      <c r="E28" s="9"/>
      <c r="F28" s="4"/>
      <c r="H28" s="121"/>
      <c r="I28" s="122"/>
      <c r="J28" s="122"/>
      <c r="K28" s="122"/>
      <c r="L28" s="122"/>
      <c r="M28" s="123"/>
    </row>
    <row r="29" spans="1:13">
      <c r="A29" s="8"/>
      <c r="B29" s="4"/>
      <c r="C29" s="4"/>
      <c r="D29" s="4"/>
      <c r="E29" s="9"/>
      <c r="F29" s="4"/>
      <c r="H29" s="124"/>
      <c r="I29" s="125"/>
      <c r="J29" s="125"/>
      <c r="K29" s="125"/>
      <c r="L29" s="125"/>
      <c r="M29" s="126"/>
    </row>
    <row r="30" spans="1:13">
      <c r="A30" s="8"/>
      <c r="B30" s="4"/>
      <c r="C30" s="4"/>
      <c r="D30" s="4"/>
      <c r="E30" s="9"/>
      <c r="F30" s="4"/>
      <c r="G30" s="128"/>
      <c r="H30" s="129"/>
      <c r="I30" s="129"/>
      <c r="J30" s="15"/>
      <c r="K30" s="15"/>
      <c r="L30" s="15"/>
    </row>
    <row r="31" spans="1:13">
      <c r="A31" s="8"/>
      <c r="B31" s="4"/>
      <c r="C31" s="4"/>
      <c r="D31" s="4"/>
      <c r="E31" s="9"/>
      <c r="G31" s="16"/>
      <c r="H31" s="115" t="s">
        <v>54</v>
      </c>
      <c r="I31" s="116"/>
      <c r="J31" s="116"/>
      <c r="K31" s="116"/>
      <c r="L31" s="117"/>
    </row>
    <row r="32" spans="1:13">
      <c r="A32" s="10"/>
      <c r="B32" s="11"/>
      <c r="C32" s="11"/>
      <c r="D32" s="11"/>
      <c r="E32" s="12"/>
      <c r="G32" s="16"/>
      <c r="H32" s="17"/>
      <c r="I32" s="18"/>
      <c r="J32" s="18"/>
      <c r="K32" s="18"/>
      <c r="L32" s="18"/>
      <c r="M32" s="7"/>
    </row>
    <row r="33" spans="7:13">
      <c r="G33" s="16"/>
      <c r="H33" s="19"/>
      <c r="I33" s="20"/>
      <c r="J33" s="20"/>
      <c r="K33" s="20"/>
      <c r="L33" s="20"/>
      <c r="M33" s="12"/>
    </row>
    <row r="34" spans="7:13">
      <c r="G34" s="16"/>
      <c r="H34" s="16"/>
      <c r="I34" s="16"/>
      <c r="J34" s="16"/>
      <c r="K34" s="16"/>
      <c r="L34" s="16"/>
    </row>
    <row r="35" spans="7:13">
      <c r="G35" s="16"/>
      <c r="H35" s="16"/>
      <c r="I35" s="16"/>
      <c r="J35" s="16"/>
      <c r="K35" s="16"/>
      <c r="L35" s="16"/>
    </row>
  </sheetData>
  <mergeCells count="15">
    <mergeCell ref="G30:I30"/>
    <mergeCell ref="H31:L31"/>
    <mergeCell ref="A26:E26"/>
    <mergeCell ref="H3:J3"/>
    <mergeCell ref="H10:J10"/>
    <mergeCell ref="H4:M8"/>
    <mergeCell ref="H11:M15"/>
    <mergeCell ref="A16:C16"/>
    <mergeCell ref="H17:J17"/>
    <mergeCell ref="A10:C10"/>
    <mergeCell ref="A3:C3"/>
    <mergeCell ref="A4:E8"/>
    <mergeCell ref="H18:M22"/>
    <mergeCell ref="H24:J24"/>
    <mergeCell ref="H25:M2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P7" sqref="P7"/>
    </sheetView>
  </sheetViews>
  <sheetFormatPr defaultRowHeight="15"/>
  <cols>
    <col min="1" max="1" width="34" customWidth="1"/>
    <col min="2" max="2" width="48.28515625" customWidth="1"/>
  </cols>
  <sheetData>
    <row r="1" spans="1:2" ht="24" thickBot="1">
      <c r="A1" s="21" t="s">
        <v>55</v>
      </c>
      <c r="B1" s="21" t="s">
        <v>56</v>
      </c>
    </row>
    <row r="2" spans="1:2" ht="88.5" customHeight="1" thickTop="1">
      <c r="A2" s="22" t="s">
        <v>57</v>
      </c>
      <c r="B2" s="22" t="s">
        <v>58</v>
      </c>
    </row>
    <row r="3" spans="1:2">
      <c r="A3" s="22"/>
      <c r="B3" s="22" t="s">
        <v>59</v>
      </c>
    </row>
    <row r="4" spans="1:2" ht="62.25" customHeight="1">
      <c r="A4" s="24"/>
      <c r="B4" s="24" t="s">
        <v>60</v>
      </c>
    </row>
    <row r="5" spans="1:2" ht="23.25">
      <c r="A5" s="132" t="s">
        <v>61</v>
      </c>
      <c r="B5" s="132"/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</sheetData>
  <mergeCells count="2">
    <mergeCell ref="A5:B5"/>
    <mergeCell ref="A6:B1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P7" sqref="P7"/>
    </sheetView>
  </sheetViews>
  <sheetFormatPr defaultRowHeight="15"/>
  <cols>
    <col min="1" max="13" width="9.7109375" customWidth="1"/>
  </cols>
  <sheetData>
    <row r="1" spans="1:13">
      <c r="A1" s="25" t="s">
        <v>62</v>
      </c>
      <c r="B1" s="26" t="s">
        <v>63</v>
      </c>
      <c r="C1" s="27" t="s">
        <v>64</v>
      </c>
      <c r="D1" s="28" t="s">
        <v>65</v>
      </c>
      <c r="E1" s="29" t="s">
        <v>66</v>
      </c>
      <c r="I1" s="25" t="s">
        <v>62</v>
      </c>
      <c r="J1" s="26" t="s">
        <v>63</v>
      </c>
      <c r="K1" s="27" t="s">
        <v>64</v>
      </c>
      <c r="L1" s="28" t="s">
        <v>65</v>
      </c>
      <c r="M1" s="29" t="s">
        <v>66</v>
      </c>
    </row>
    <row r="2" spans="1:13">
      <c r="A2" s="22" t="s">
        <v>67</v>
      </c>
      <c r="B2" s="22" t="s">
        <v>67</v>
      </c>
      <c r="C2" s="22"/>
      <c r="D2" s="22" t="s">
        <v>67</v>
      </c>
      <c r="E2" s="22" t="s">
        <v>67</v>
      </c>
      <c r="I2" s="22"/>
      <c r="J2" s="22" t="s">
        <v>67</v>
      </c>
      <c r="K2" s="22"/>
      <c r="L2" s="22"/>
      <c r="M2" s="22" t="s">
        <v>67</v>
      </c>
    </row>
    <row r="3" spans="1:13" ht="23.25" customHeight="1">
      <c r="A3" s="132" t="s">
        <v>68</v>
      </c>
      <c r="B3" s="132"/>
      <c r="C3" s="132"/>
      <c r="D3" s="132"/>
      <c r="E3" s="132"/>
      <c r="I3" s="132" t="s">
        <v>69</v>
      </c>
      <c r="J3" s="132"/>
      <c r="K3" s="132"/>
      <c r="L3" s="132"/>
      <c r="M3" s="132"/>
    </row>
    <row r="4" spans="1:13">
      <c r="A4" s="104"/>
      <c r="B4" s="104"/>
      <c r="C4" s="104"/>
      <c r="D4" s="104"/>
      <c r="E4" s="104"/>
      <c r="I4" s="104"/>
      <c r="J4" s="104"/>
      <c r="K4" s="104"/>
      <c r="L4" s="104"/>
      <c r="M4" s="104"/>
    </row>
    <row r="5" spans="1:13">
      <c r="A5" s="104"/>
      <c r="B5" s="104"/>
      <c r="C5" s="104"/>
      <c r="D5" s="104"/>
      <c r="E5" s="104"/>
      <c r="I5" s="104"/>
      <c r="J5" s="104"/>
      <c r="K5" s="104"/>
      <c r="L5" s="104"/>
      <c r="M5" s="104"/>
    </row>
    <row r="6" spans="1:13">
      <c r="A6" s="104"/>
      <c r="B6" s="104"/>
      <c r="C6" s="104"/>
      <c r="D6" s="104"/>
      <c r="E6" s="104"/>
      <c r="I6" s="104"/>
      <c r="J6" s="104"/>
      <c r="K6" s="104"/>
      <c r="L6" s="104"/>
      <c r="M6" s="104"/>
    </row>
    <row r="7" spans="1:13">
      <c r="A7" s="104"/>
      <c r="B7" s="104"/>
      <c r="C7" s="104"/>
      <c r="D7" s="104"/>
      <c r="E7" s="104"/>
      <c r="I7" s="104"/>
      <c r="J7" s="104"/>
      <c r="K7" s="104"/>
      <c r="L7" s="104"/>
      <c r="M7" s="104"/>
    </row>
    <row r="8" spans="1:13">
      <c r="A8" s="104"/>
      <c r="B8" s="104"/>
      <c r="C8" s="104"/>
      <c r="D8" s="104"/>
      <c r="E8" s="104"/>
      <c r="I8" s="104"/>
      <c r="J8" s="104"/>
      <c r="K8" s="104"/>
      <c r="L8" s="104"/>
      <c r="M8" s="104"/>
    </row>
    <row r="9" spans="1:13">
      <c r="A9" s="104"/>
      <c r="B9" s="104"/>
      <c r="C9" s="104"/>
      <c r="D9" s="104"/>
      <c r="E9" s="104"/>
      <c r="I9" s="104"/>
      <c r="J9" s="104"/>
      <c r="K9" s="104"/>
      <c r="L9" s="104"/>
      <c r="M9" s="104"/>
    </row>
    <row r="10" spans="1:13">
      <c r="A10" s="104"/>
      <c r="B10" s="104"/>
      <c r="C10" s="104"/>
      <c r="D10" s="104"/>
      <c r="E10" s="104"/>
      <c r="I10" s="104"/>
      <c r="J10" s="104"/>
      <c r="K10" s="104"/>
      <c r="L10" s="104"/>
      <c r="M10" s="104"/>
    </row>
    <row r="11" spans="1:13">
      <c r="A11" s="104"/>
      <c r="B11" s="104"/>
      <c r="C11" s="104"/>
      <c r="D11" s="104"/>
      <c r="E11" s="104"/>
      <c r="I11" s="104"/>
      <c r="J11" s="104"/>
      <c r="K11" s="104"/>
      <c r="L11" s="104"/>
      <c r="M11" s="104"/>
    </row>
    <row r="13" spans="1:13">
      <c r="A13" s="25" t="s">
        <v>62</v>
      </c>
      <c r="B13" s="26" t="s">
        <v>63</v>
      </c>
      <c r="C13" s="27" t="s">
        <v>64</v>
      </c>
      <c r="D13" s="28" t="s">
        <v>65</v>
      </c>
      <c r="E13" s="29" t="s">
        <v>66</v>
      </c>
      <c r="I13" s="25" t="s">
        <v>62</v>
      </c>
      <c r="J13" s="26" t="s">
        <v>63</v>
      </c>
      <c r="K13" s="27" t="s">
        <v>64</v>
      </c>
      <c r="L13" s="28" t="s">
        <v>65</v>
      </c>
      <c r="M13" s="29" t="s">
        <v>66</v>
      </c>
    </row>
    <row r="14" spans="1:13">
      <c r="A14" s="22" t="s">
        <v>67</v>
      </c>
      <c r="B14" s="22"/>
      <c r="C14" s="22"/>
      <c r="D14" s="22" t="s">
        <v>67</v>
      </c>
      <c r="E14" s="22" t="s">
        <v>67</v>
      </c>
      <c r="I14" s="22" t="s">
        <v>67</v>
      </c>
      <c r="J14" s="22" t="s">
        <v>67</v>
      </c>
      <c r="K14" s="22" t="s">
        <v>67</v>
      </c>
      <c r="L14" s="22" t="s">
        <v>67</v>
      </c>
      <c r="M14" s="22" t="s">
        <v>67</v>
      </c>
    </row>
    <row r="15" spans="1:13" ht="23.25">
      <c r="A15" s="132" t="s">
        <v>70</v>
      </c>
      <c r="B15" s="132"/>
      <c r="C15" s="132"/>
      <c r="D15" s="132"/>
      <c r="E15" s="132"/>
      <c r="I15" s="132" t="s">
        <v>71</v>
      </c>
      <c r="J15" s="132"/>
      <c r="K15" s="132"/>
      <c r="L15" s="132"/>
      <c r="M15" s="132"/>
    </row>
    <row r="16" spans="1:13">
      <c r="A16" s="104"/>
      <c r="B16" s="104"/>
      <c r="C16" s="104"/>
      <c r="D16" s="104"/>
      <c r="E16" s="104"/>
      <c r="I16" s="104"/>
      <c r="J16" s="104"/>
      <c r="K16" s="104"/>
      <c r="L16" s="104"/>
      <c r="M16" s="104"/>
    </row>
    <row r="17" spans="1:13">
      <c r="A17" s="104"/>
      <c r="B17" s="104"/>
      <c r="C17" s="104"/>
      <c r="D17" s="104"/>
      <c r="E17" s="104"/>
      <c r="I17" s="104"/>
      <c r="J17" s="104"/>
      <c r="K17" s="104"/>
      <c r="L17" s="104"/>
      <c r="M17" s="104"/>
    </row>
    <row r="18" spans="1:13">
      <c r="A18" s="104"/>
      <c r="B18" s="104"/>
      <c r="C18" s="104"/>
      <c r="D18" s="104"/>
      <c r="E18" s="104"/>
      <c r="I18" s="104"/>
      <c r="J18" s="104"/>
      <c r="K18" s="104"/>
      <c r="L18" s="104"/>
      <c r="M18" s="104"/>
    </row>
    <row r="19" spans="1:13">
      <c r="A19" s="104"/>
      <c r="B19" s="104"/>
      <c r="C19" s="104"/>
      <c r="D19" s="104"/>
      <c r="E19" s="104"/>
      <c r="I19" s="104"/>
      <c r="J19" s="104"/>
      <c r="K19" s="104"/>
      <c r="L19" s="104"/>
      <c r="M19" s="104"/>
    </row>
    <row r="20" spans="1:13">
      <c r="A20" s="104"/>
      <c r="B20" s="104"/>
      <c r="C20" s="104"/>
      <c r="D20" s="104"/>
      <c r="E20" s="104"/>
      <c r="I20" s="104"/>
      <c r="J20" s="104"/>
      <c r="K20" s="104"/>
      <c r="L20" s="104"/>
      <c r="M20" s="104"/>
    </row>
    <row r="21" spans="1:13">
      <c r="A21" s="104"/>
      <c r="B21" s="104"/>
      <c r="C21" s="104"/>
      <c r="D21" s="104"/>
      <c r="E21" s="104"/>
      <c r="I21" s="104"/>
      <c r="J21" s="104"/>
      <c r="K21" s="104"/>
      <c r="L21" s="104"/>
      <c r="M21" s="104"/>
    </row>
    <row r="22" spans="1:13">
      <c r="A22" s="104"/>
      <c r="B22" s="104"/>
      <c r="C22" s="104"/>
      <c r="D22" s="104"/>
      <c r="E22" s="104"/>
      <c r="I22" s="104"/>
      <c r="J22" s="104"/>
      <c r="K22" s="104"/>
      <c r="L22" s="104"/>
      <c r="M22" s="104"/>
    </row>
    <row r="23" spans="1:13">
      <c r="A23" s="104"/>
      <c r="B23" s="104"/>
      <c r="C23" s="104"/>
      <c r="D23" s="104"/>
      <c r="E23" s="104"/>
      <c r="I23" s="104"/>
      <c r="J23" s="104"/>
      <c r="K23" s="104"/>
      <c r="L23" s="104"/>
      <c r="M23" s="104"/>
    </row>
  </sheetData>
  <mergeCells count="8">
    <mergeCell ref="I3:M3"/>
    <mergeCell ref="I4:M11"/>
    <mergeCell ref="I15:M15"/>
    <mergeCell ref="I16:M23"/>
    <mergeCell ref="A3:E3"/>
    <mergeCell ref="A4:E11"/>
    <mergeCell ref="A15:E15"/>
    <mergeCell ref="A16:E2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I16"/>
  <sheetViews>
    <sheetView showGridLines="0" tabSelected="1" workbookViewId="0">
      <selection activeCell="B1" sqref="B1"/>
    </sheetView>
  </sheetViews>
  <sheetFormatPr defaultRowHeight="30" customHeight="1"/>
  <cols>
    <col min="1" max="1" width="3.5703125" style="32" customWidth="1"/>
    <col min="2" max="2" width="20.140625" style="32" customWidth="1"/>
    <col min="3" max="3" width="46" style="32" customWidth="1"/>
    <col min="4" max="4" width="17" style="32" bestFit="1" customWidth="1"/>
    <col min="5" max="5" width="19.28515625" style="32" hidden="1" customWidth="1"/>
    <col min="6" max="6" width="24.7109375" style="32" hidden="1" customWidth="1"/>
    <col min="7" max="7" width="21" style="32" hidden="1" customWidth="1"/>
    <col min="8" max="8" width="26" style="32" hidden="1" customWidth="1"/>
    <col min="9" max="9" width="50.7109375" style="32" customWidth="1"/>
    <col min="10" max="10" width="3.5703125" style="32" customWidth="1"/>
    <col min="11" max="11" width="9.140625" style="32"/>
    <col min="12" max="12" width="15.28515625" style="32" customWidth="1"/>
    <col min="13" max="13" width="3.5703125" style="32" customWidth="1"/>
    <col min="14" max="16384" width="9.140625" style="32"/>
  </cols>
  <sheetData>
    <row r="1" spans="1:9" ht="35.1" customHeight="1" thickBot="1">
      <c r="A1" s="31"/>
      <c r="B1" s="31" t="s">
        <v>72</v>
      </c>
      <c r="C1" s="31"/>
      <c r="D1" s="31"/>
      <c r="E1" s="31"/>
      <c r="F1" s="31"/>
      <c r="G1" s="31"/>
      <c r="H1" s="31"/>
      <c r="I1" s="31"/>
    </row>
    <row r="2" spans="1:9" ht="285" customHeight="1" thickTop="1" thickBot="1">
      <c r="A2" s="31"/>
      <c r="B2" s="31"/>
      <c r="C2" s="31"/>
      <c r="D2" s="31"/>
      <c r="E2" s="31"/>
      <c r="F2" s="31"/>
      <c r="G2" s="31"/>
      <c r="H2" s="31"/>
      <c r="I2" s="31"/>
    </row>
    <row r="3" spans="1:9" ht="33.75" customHeight="1" thickTop="1">
      <c r="B3" s="33" t="s">
        <v>73</v>
      </c>
      <c r="I3" s="34"/>
    </row>
    <row r="4" spans="1:9" ht="22.5" customHeight="1">
      <c r="B4" s="35" t="s">
        <v>74</v>
      </c>
      <c r="C4" s="35" t="s">
        <v>75</v>
      </c>
      <c r="D4" s="35" t="s">
        <v>76</v>
      </c>
      <c r="E4" s="36" t="s">
        <v>77</v>
      </c>
      <c r="F4" s="32" t="s">
        <v>78</v>
      </c>
      <c r="G4" s="32" t="s">
        <v>79</v>
      </c>
      <c r="H4" s="32" t="s">
        <v>80</v>
      </c>
      <c r="I4" s="34"/>
    </row>
    <row r="5" spans="1:9" ht="30" customHeight="1">
      <c r="B5" s="37">
        <f ca="1">DATE(YEAR(TODAY()),1,23)</f>
        <v>43488</v>
      </c>
      <c r="C5" s="32" t="s">
        <v>81</v>
      </c>
      <c r="D5" s="38">
        <v>25</v>
      </c>
      <c r="E5" s="36">
        <f ca="1">IF(ISBLANK([DATA]),"",0)</f>
        <v>0</v>
      </c>
      <c r="F5" s="32">
        <f>IFERROR(IF('[1]Dados do Projeto Classificados'!P5="",5,'[1]Dados do Projeto Classificados'!P5),0)</f>
        <v>25</v>
      </c>
      <c r="G5" s="39">
        <f>IFERROR(IF('[1]Dados do Projeto Classificados'!N5="",TérminodoProjeto,'[1]Dados do Projeto Classificados'!N5),TérminodoProjeto)</f>
        <v>43488</v>
      </c>
      <c r="H5" s="32" t="str">
        <f>IFERROR(IF('[1]Dados do Projeto Classificados'!O5="","",'[1]Dados do Projeto Classificados'!O5),"")</f>
        <v>Início do Projeto</v>
      </c>
      <c r="I5" s="34"/>
    </row>
    <row r="6" spans="1:9" ht="30" customHeight="1">
      <c r="B6" s="37">
        <f ca="1">DATE(YEAR(TODAY()),2,24)</f>
        <v>43520</v>
      </c>
      <c r="C6" s="32" t="s">
        <v>82</v>
      </c>
      <c r="D6" s="38">
        <v>10</v>
      </c>
      <c r="E6" s="36">
        <f ca="1">IF(ISBLANK([DATA]),"",0)</f>
        <v>0</v>
      </c>
      <c r="F6" s="32">
        <f>IFERROR(IF('[1]Dados do Projeto Classificados'!P6="",5,'[1]Dados do Projeto Classificados'!P6),0)</f>
        <v>-10</v>
      </c>
      <c r="G6" s="39">
        <f>IFERROR(IF('[1]Dados do Projeto Classificados'!N6="",TérminodoProjeto,'[1]Dados do Projeto Classificados'!N6),TérminodoProjeto)</f>
        <v>43520</v>
      </c>
      <c r="H6" s="32" t="str">
        <f>IFERROR(IF('[1]Dados do Projeto Classificados'!O6="","",'[1]Dados do Projeto Classificados'!O6),"")</f>
        <v>Marco 2</v>
      </c>
      <c r="I6" s="34"/>
    </row>
    <row r="7" spans="1:9" ht="30" customHeight="1">
      <c r="B7" s="37">
        <f ca="1">DATE(YEAR(TODAY()),2,24)</f>
        <v>43520</v>
      </c>
      <c r="C7" s="32" t="s">
        <v>83</v>
      </c>
      <c r="D7" s="38">
        <v>-10</v>
      </c>
      <c r="E7" s="36">
        <f ca="1">IF(ISBLANK([DATA]),"",0)</f>
        <v>0</v>
      </c>
      <c r="F7" s="32">
        <f>IFERROR(IF('[1]Dados do Projeto Classificados'!P7="",5,'[1]Dados do Projeto Classificados'!P7),0)</f>
        <v>10</v>
      </c>
      <c r="G7" s="39">
        <f>IFERROR(IF('[1]Dados do Projeto Classificados'!N7="",TérminodoProjeto,'[1]Dados do Projeto Classificados'!N7),TérminodoProjeto)</f>
        <v>43520</v>
      </c>
      <c r="H7" s="32" t="str">
        <f>IFERROR(IF('[1]Dados do Projeto Classificados'!O7="","",'[1]Dados do Projeto Classificados'!O7),"")</f>
        <v>Marco 1</v>
      </c>
      <c r="I7" s="34"/>
    </row>
    <row r="8" spans="1:9" ht="30" customHeight="1">
      <c r="B8" s="37">
        <f ca="1">DATE(YEAR(TODAY()),3,1)</f>
        <v>43525</v>
      </c>
      <c r="C8" s="32" t="s">
        <v>84</v>
      </c>
      <c r="D8" s="38">
        <v>15</v>
      </c>
      <c r="E8" s="36">
        <f ca="1">IF(ISBLANK([DATA]),"",0)</f>
        <v>0</v>
      </c>
      <c r="F8" s="32">
        <f>IFERROR(IF('[1]Dados do Projeto Classificados'!P8="",5,'[1]Dados do Projeto Classificados'!P8),0)</f>
        <v>15</v>
      </c>
      <c r="G8" s="39">
        <f>IFERROR(IF('[1]Dados do Projeto Classificados'!N8="",TérminodoProjeto,'[1]Dados do Projeto Classificados'!N8),TérminodoProjeto)</f>
        <v>43525</v>
      </c>
      <c r="H8" s="32" t="str">
        <f>IFERROR(IF('[1]Dados do Projeto Classificados'!O8="","",'[1]Dados do Projeto Classificados'!O8),"")</f>
        <v>Marco 3</v>
      </c>
      <c r="I8" s="34"/>
    </row>
    <row r="9" spans="1:9" ht="30" customHeight="1">
      <c r="B9" s="37">
        <f ca="1">DATE(YEAR(TODAY()),3,15)</f>
        <v>43539</v>
      </c>
      <c r="C9" s="32" t="s">
        <v>85</v>
      </c>
      <c r="D9" s="38">
        <v>-15</v>
      </c>
      <c r="E9" s="36">
        <f ca="1">IF(ISBLANK([DATA]),"",0)</f>
        <v>0</v>
      </c>
      <c r="F9" s="32">
        <f>IFERROR(IF('[1]Dados do Projeto Classificados'!P9="",5,'[1]Dados do Projeto Classificados'!P9),0)</f>
        <v>-15</v>
      </c>
      <c r="G9" s="39">
        <f>IFERROR(IF('[1]Dados do Projeto Classificados'!N9="",TérminodoProjeto,'[1]Dados do Projeto Classificados'!N9),TérminodoProjeto)</f>
        <v>43539</v>
      </c>
      <c r="H9" s="32" t="str">
        <f>IFERROR(IF('[1]Dados do Projeto Classificados'!O9="","",'[1]Dados do Projeto Classificados'!O9),"")</f>
        <v>Marco 4</v>
      </c>
      <c r="I9" s="34"/>
    </row>
    <row r="10" spans="1:9" ht="30" customHeight="1">
      <c r="B10" s="37">
        <f ca="1">DATE(YEAR(TODAY()),5,15)</f>
        <v>43600</v>
      </c>
      <c r="C10" s="32" t="s">
        <v>86</v>
      </c>
      <c r="D10" s="38">
        <v>15</v>
      </c>
      <c r="E10" s="36">
        <f ca="1">IF(ISBLANK([DATA]),"",0)</f>
        <v>0</v>
      </c>
      <c r="F10" s="32">
        <f>IFERROR(IF('[1]Dados do Projeto Classificados'!P10="",5,'[1]Dados do Projeto Classificados'!P10),0)</f>
        <v>15</v>
      </c>
      <c r="G10" s="39">
        <f>IFERROR(IF('[1]Dados do Projeto Classificados'!N10="",TérminodoProjeto,'[1]Dados do Projeto Classificados'!N10),TérminodoProjeto)</f>
        <v>43600</v>
      </c>
      <c r="H10" s="32" t="str">
        <f>IFERROR(IF('[1]Dados do Projeto Classificados'!O10="","",'[1]Dados do Projeto Classificados'!O10),"")</f>
        <v>Marco 5</v>
      </c>
      <c r="I10" s="34"/>
    </row>
    <row r="11" spans="1:9" ht="30" customHeight="1">
      <c r="B11" s="37">
        <f ca="1">DATE(YEAR(TODAY()),6,15)</f>
        <v>43631</v>
      </c>
      <c r="C11" s="32" t="s">
        <v>87</v>
      </c>
      <c r="D11" s="38">
        <v>-15</v>
      </c>
      <c r="E11" s="36">
        <f ca="1">IF(ISBLANK([DATA]),"",0)</f>
        <v>0</v>
      </c>
      <c r="F11" s="32">
        <f>IFERROR(IF('[1]Dados do Projeto Classificados'!P11="",5,'[1]Dados do Projeto Classificados'!P11),0)</f>
        <v>-15</v>
      </c>
      <c r="G11" s="39">
        <f>IFERROR(IF('[1]Dados do Projeto Classificados'!N11="",TérminodoProjeto,'[1]Dados do Projeto Classificados'!N11),TérminodoProjeto)</f>
        <v>43631</v>
      </c>
      <c r="H11" s="32" t="str">
        <f>IFERROR(IF('[1]Dados do Projeto Classificados'!O11="","",'[1]Dados do Projeto Classificados'!O11),"")</f>
        <v>Marco 6</v>
      </c>
      <c r="I11" s="34"/>
    </row>
    <row r="12" spans="1:9" ht="30" customHeight="1">
      <c r="B12" s="37">
        <f ca="1">DATE(YEAR(TODAY()),6,30)</f>
        <v>43646</v>
      </c>
      <c r="C12" s="32" t="s">
        <v>88</v>
      </c>
      <c r="D12" s="38">
        <v>15</v>
      </c>
      <c r="E12" s="36">
        <f ca="1">IF(ISBLANK([DATA]),"",0)</f>
        <v>0</v>
      </c>
      <c r="F12" s="32">
        <f>IFERROR(IF('[1]Dados do Projeto Classificados'!P12="",5,'[1]Dados do Projeto Classificados'!P12),0)</f>
        <v>15</v>
      </c>
      <c r="G12" s="39">
        <f>IFERROR(IF('[1]Dados do Projeto Classificados'!N12="",TérminodoProjeto,'[1]Dados do Projeto Classificados'!N12),TérminodoProjeto)</f>
        <v>43646</v>
      </c>
      <c r="H12" s="32" t="str">
        <f>IFERROR(IF('[1]Dados do Projeto Classificados'!O12="","",'[1]Dados do Projeto Classificados'!O12),"")</f>
        <v>Marco 7</v>
      </c>
    </row>
    <row r="13" spans="1:9" ht="30" customHeight="1">
      <c r="B13" s="37">
        <f ca="1">DATE(YEAR(TODAY()),7,15)</f>
        <v>43661</v>
      </c>
      <c r="C13" s="32" t="s">
        <v>89</v>
      </c>
      <c r="D13" s="38">
        <v>-20</v>
      </c>
      <c r="E13" s="36">
        <f ca="1">IF(ISBLANK([DATA]),"",0)</f>
        <v>0</v>
      </c>
      <c r="F13" s="32">
        <f>IFERROR(IF('[1]Dados do Projeto Classificados'!P13="",5,'[1]Dados do Projeto Classificados'!P13),0)</f>
        <v>-20</v>
      </c>
      <c r="G13" s="39">
        <f>IFERROR(IF('[1]Dados do Projeto Classificados'!N13="",TérminodoProjeto,'[1]Dados do Projeto Classificados'!N13),TérminodoProjeto)</f>
        <v>43661</v>
      </c>
      <c r="H13" s="32" t="str">
        <f>IFERROR(IF('[1]Dados do Projeto Classificados'!O13="","",'[1]Dados do Projeto Classificados'!O13),"")</f>
        <v>Marco 8</v>
      </c>
    </row>
    <row r="14" spans="1:9" ht="30" customHeight="1">
      <c r="B14" s="37">
        <f ca="1">DATE(YEAR(TODAY()),7,30)</f>
        <v>43676</v>
      </c>
      <c r="C14" s="32" t="s">
        <v>90</v>
      </c>
      <c r="D14" s="38">
        <v>20</v>
      </c>
      <c r="E14" s="36">
        <f ca="1">IF(ISBLANK([DATA]),"",0)</f>
        <v>0</v>
      </c>
      <c r="F14" s="32">
        <f>IFERROR(IF('[1]Dados do Projeto Classificados'!P14="",5,'[1]Dados do Projeto Classificados'!P14),0)</f>
        <v>20</v>
      </c>
      <c r="G14" s="39">
        <f>IFERROR(IF('[1]Dados do Projeto Classificados'!N14="",TérminodoProjeto,'[1]Dados do Projeto Classificados'!N14),TérminodoProjeto)</f>
        <v>43676</v>
      </c>
      <c r="H14" s="32" t="str">
        <f>IFERROR(IF('[1]Dados do Projeto Classificados'!O14="","",'[1]Dados do Projeto Classificados'!O14),"")</f>
        <v>Marco 9</v>
      </c>
    </row>
    <row r="15" spans="1:9" ht="30" customHeight="1">
      <c r="B15" s="37">
        <f ca="1">DATE(YEAR(TODAY()),10,23)</f>
        <v>43761</v>
      </c>
      <c r="C15" s="32" t="s">
        <v>91</v>
      </c>
      <c r="D15" s="38">
        <v>-15</v>
      </c>
      <c r="E15" s="36">
        <f ca="1">IF(ISBLANK([DATA]),"",0)</f>
        <v>0</v>
      </c>
      <c r="F15" s="32">
        <f>IFERROR(IF('[1]Dados do Projeto Classificados'!P15="",5,'[1]Dados do Projeto Classificados'!P15),0)</f>
        <v>-15</v>
      </c>
      <c r="G15" s="39">
        <f>IFERROR(IF('[1]Dados do Projeto Classificados'!N15="",TérminodoProjeto,'[1]Dados do Projeto Classificados'!N15),TérminodoProjeto)</f>
        <v>43761</v>
      </c>
      <c r="H15" s="32" t="str">
        <f>IFERROR(IF('[1]Dados do Projeto Classificados'!O15="","",'[1]Dados do Projeto Classificados'!O15),"")</f>
        <v>Marco 10</v>
      </c>
    </row>
    <row r="16" spans="1:9" ht="30" customHeight="1">
      <c r="B16" s="37">
        <f ca="1">DATE(YEAR(TODAY()),12,31)</f>
        <v>43830</v>
      </c>
      <c r="C16" s="32" t="s">
        <v>92</v>
      </c>
      <c r="D16" s="38">
        <v>15</v>
      </c>
      <c r="E16" s="36">
        <f ca="1">IF(ISBLANK([DATA]),"",0)</f>
        <v>0</v>
      </c>
      <c r="F16" s="32">
        <f>IFERROR(IF('[1]Dados do Projeto Classificados'!P16="",5,'[1]Dados do Projeto Classificados'!P16),0)</f>
        <v>15</v>
      </c>
      <c r="G16" s="39">
        <f>IFERROR(IF('[1]Dados do Projeto Classificados'!N16="",TérminodoProjeto,'[1]Dados do Projeto Classificados'!N16),TérminodoProjeto)</f>
        <v>43830</v>
      </c>
      <c r="H16" s="32" t="str">
        <f>IFERROR(IF('[1]Dados do Projeto Classificados'!O16="","",'[1]Dados do Projeto Classificados'!O16),"")</f>
        <v>Término do Projeto</v>
      </c>
    </row>
  </sheetData>
  <dataValidations count="7">
    <dataValidation allowBlank="1" showInputMessage="1" showErrorMessage="1" prompt="Insira a Posição nesta coluna sob este título. Posiciona as datas e os marcos do gráfico na Linha do Tempo: os números positivos ficam acima da linha do tempo e os números negativos ficam abaixo dela" sqref="D4"/>
    <dataValidation allowBlank="1" showInputMessage="1" showErrorMessage="1" prompt="Insira o Marco nesta coluna sob este título." sqref="C4"/>
    <dataValidation allowBlank="1" showInputMessage="1" showErrorMessage="1" prompt="Insira a data nesta coluna sob este título" sqref="B4"/>
    <dataValidation allowBlank="1" showInputMessage="1" showErrorMessage="1" prompt="Insira os detalhes do Projeto na tabela abaixo" sqref="B3"/>
    <dataValidation allowBlank="1" showInputMessage="1" showErrorMessage="1" prompt="A linha do tempo nas células A2 a I2 é atualizada automaticamente com marcos e datas do projeto" sqref="A2"/>
    <dataValidation allowBlank="1" showInputMessage="1" showErrorMessage="1" prompt="O título desta planilha está nesta célula." sqref="B1"/>
    <dataValidation allowBlank="1" showInputMessage="1" showErrorMessage="1" prompt="Crie uma Linha do Tempo de Marco do Projeto nesta pasta de trabalho. Insira os Detalhes do Projeto na tabela começando na célula B4. A linha do tempo está nas células A2 a I2" sqref="A1"/>
  </dataValidations>
  <printOptions horizontalCentered="1"/>
  <pageMargins left="0.7" right="0.7" top="0.75" bottom="0.75" header="0.3" footer="0.3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E7"/>
  <sheetViews>
    <sheetView workbookViewId="0">
      <selection activeCell="G7" sqref="G7"/>
    </sheetView>
  </sheetViews>
  <sheetFormatPr defaultRowHeight="15"/>
  <cols>
    <col min="1" max="1" width="26.5703125" customWidth="1"/>
    <col min="2" max="2" width="24.85546875" customWidth="1"/>
    <col min="3" max="3" width="24.7109375" customWidth="1"/>
    <col min="4" max="4" width="21.42578125" customWidth="1"/>
    <col min="5" max="5" width="20.5703125" customWidth="1"/>
  </cols>
  <sheetData>
    <row r="1" spans="1:5" ht="63.75" customHeight="1" thickBot="1">
      <c r="A1" s="134" t="s">
        <v>93</v>
      </c>
      <c r="B1" s="135"/>
      <c r="C1" s="135"/>
      <c r="D1" s="135"/>
      <c r="E1" s="135"/>
    </row>
    <row r="2" spans="1:5" ht="42" customHeight="1">
      <c r="A2" s="13" t="s">
        <v>94</v>
      </c>
      <c r="B2" s="40" t="s">
        <v>95</v>
      </c>
      <c r="C2" s="41" t="s">
        <v>96</v>
      </c>
      <c r="D2" s="42" t="s">
        <v>97</v>
      </c>
      <c r="E2" s="43" t="s">
        <v>98</v>
      </c>
    </row>
    <row r="3" spans="1:5">
      <c r="A3" s="133" t="s">
        <v>99</v>
      </c>
      <c r="B3" s="22" t="s">
        <v>101</v>
      </c>
      <c r="C3" s="22" t="s">
        <v>102</v>
      </c>
      <c r="D3" s="22" t="s">
        <v>103</v>
      </c>
      <c r="E3" s="23" t="s">
        <v>104</v>
      </c>
    </row>
    <row r="4" spans="1:5">
      <c r="A4" s="133"/>
      <c r="B4" s="22" t="s">
        <v>105</v>
      </c>
      <c r="C4" s="22" t="s">
        <v>26</v>
      </c>
      <c r="D4" s="22" t="s">
        <v>111</v>
      </c>
      <c r="E4" s="22"/>
    </row>
    <row r="5" spans="1:5">
      <c r="A5" s="133"/>
      <c r="B5" s="22"/>
      <c r="C5" s="22"/>
      <c r="D5" s="22"/>
      <c r="E5" s="22"/>
    </row>
    <row r="6" spans="1:5">
      <c r="A6" s="136" t="s">
        <v>100</v>
      </c>
      <c r="B6" s="22" t="s">
        <v>106</v>
      </c>
      <c r="C6" s="22" t="s">
        <v>107</v>
      </c>
      <c r="D6" s="22" t="s">
        <v>109</v>
      </c>
      <c r="E6" s="22" t="s">
        <v>110</v>
      </c>
    </row>
    <row r="7" spans="1:5" ht="33.75" customHeight="1">
      <c r="A7" s="137"/>
      <c r="B7" s="45"/>
      <c r="C7" s="45" t="s">
        <v>108</v>
      </c>
      <c r="D7" s="44"/>
      <c r="E7" s="22"/>
    </row>
  </sheetData>
  <mergeCells count="3">
    <mergeCell ref="A3:A5"/>
    <mergeCell ref="A1:E1"/>
    <mergeCell ref="A6:A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CAPA</vt:lpstr>
      <vt:lpstr>Dashboard Status</vt:lpstr>
      <vt:lpstr>Funções Principais</vt:lpstr>
      <vt:lpstr>Plano Partes Interessadas</vt:lpstr>
      <vt:lpstr>Caso de Projeto</vt:lpstr>
      <vt:lpstr>Esboço Definição</vt:lpstr>
      <vt:lpstr>Objetivos</vt:lpstr>
      <vt:lpstr>Linha do Tempo do Projeto</vt:lpstr>
      <vt:lpstr>Esb. Entrega Chave</vt:lpstr>
      <vt:lpstr>Time Base</vt:lpstr>
      <vt:lpstr>Plano de Ação</vt:lpstr>
      <vt:lpstr>Cronograma</vt:lpstr>
      <vt:lpstr>Registro Riscos</vt:lpstr>
      <vt:lpstr>Plano de Comunicação</vt:lpstr>
      <vt:lpstr>período_selecionado</vt:lpstr>
      <vt:lpstr>RegiãodoTítulo..BO60</vt:lpstr>
      <vt:lpstr>TítuloColuna1</vt:lpstr>
      <vt:lpstr>Cronograma!Titulos_de_impressao</vt:lpstr>
      <vt:lpstr>'Linha do Tempo do Projeto'!Titulos_de_impressao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Alura</dc:creator>
  <cp:lastModifiedBy>Nando &amp; Carol</cp:lastModifiedBy>
  <cp:lastPrinted>2018-12-06T02:26:59Z</cp:lastPrinted>
  <dcterms:created xsi:type="dcterms:W3CDTF">2018-12-06T01:19:28Z</dcterms:created>
  <dcterms:modified xsi:type="dcterms:W3CDTF">2019-02-12T18:54:18Z</dcterms:modified>
</cp:coreProperties>
</file>